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700" windowHeight="8235" tabRatio="937" activeTab="3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一般公共预算财政拨款支出表" sheetId="6" r:id="rId6"/>
    <sheet name="政府性基金预算财政拨款支出表" sheetId="7" r:id="rId7"/>
    <sheet name="部门经济分类支出表" sheetId="8" r:id="rId8"/>
    <sheet name="“三公”经费预算财政拨款情况统计表" sheetId="9" r:id="rId9"/>
    <sheet name="政府采购预算表" sheetId="10" r:id="rId10"/>
    <sheet name="政府购买服务支出预算表" sheetId="11" r:id="rId11"/>
    <sheet name="部门正常运转项目支出预算表" sheetId="12" state="hidden" r:id="rId12"/>
    <sheet name="2014年部门其他项目支出预算表" sheetId="13" state="hidden" r:id="rId13"/>
  </sheets>
  <externalReferences>
    <externalReference r:id="rId16"/>
  </externalReferences>
  <definedNames>
    <definedName name="_xlnm.Print_Area" localSheetId="4">'财政拨款收支预算总表'!$A$1:$F$32</definedName>
    <definedName name="_xlnm.Print_Area" localSheetId="0">'封面'!$A$1:$E$6</definedName>
    <definedName name="_xlnm.Print_Titles" localSheetId="8">'“三公”经费预算财政拨款情况统计表'!$2:$4</definedName>
    <definedName name="_xlnm.Print_Titles" localSheetId="7">'部门经济分类支出表'!$1:$5</definedName>
    <definedName name="_xlnm.Print_Titles" localSheetId="4">'财政拨款收支预算总表'!$1:$5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<sst xmlns="http://schemas.openxmlformats.org/spreadsheetml/2006/main" count="542" uniqueCount="352">
  <si>
    <t>单位名称</t>
  </si>
  <si>
    <t>总计</t>
  </si>
  <si>
    <t>本   年   收   入</t>
  </si>
  <si>
    <t>用事业基金
弥补收支差额</t>
  </si>
  <si>
    <t>上年结转</t>
  </si>
  <si>
    <t>合计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</si>
  <si>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</si>
  <si>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</si>
  <si>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</si>
  <si>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</si>
  <si>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</si>
  <si>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</si>
  <si>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上年教育收费结余</t>
  </si>
  <si>
    <t>其他资金结余</t>
  </si>
  <si>
    <t>金额</t>
  </si>
  <si>
    <t>其中：教育收费收入</t>
  </si>
  <si>
    <t>科目编码</t>
  </si>
  <si>
    <t>基本支出</t>
  </si>
  <si>
    <t>项目支出</t>
  </si>
  <si>
    <t>上缴上级支出</t>
  </si>
  <si>
    <t>事业单位经营支出</t>
  </si>
  <si>
    <t>对附属单位补助支出</t>
  </si>
  <si>
    <t>教育收费安排支出</t>
  </si>
  <si>
    <t>其他资金</t>
  </si>
  <si>
    <t>项目代码</t>
  </si>
  <si>
    <t>项目名称</t>
  </si>
  <si>
    <t>单位：元</t>
  </si>
  <si>
    <t>备注</t>
  </si>
  <si>
    <t>预算数</t>
  </si>
  <si>
    <t>科目名称</t>
  </si>
  <si>
    <t>单位：万元</t>
  </si>
  <si>
    <t>项目排序</t>
  </si>
  <si>
    <t>是否年初部门预算</t>
  </si>
  <si>
    <t>是否调整年初预算</t>
  </si>
  <si>
    <t>项目依据（标准）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</si>
  <si>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</si>
  <si>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</si>
  <si>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</si>
  <si>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</si>
  <si>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</si>
  <si>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</si>
  <si>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</si>
  <si>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</si>
  <si>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</si>
  <si>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</si>
  <si>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</si>
  <si>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</si>
  <si>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</si>
  <si>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</si>
  <si>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</si>
  <si>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</si>
  <si>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</si>
  <si>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</si>
  <si>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</si>
  <si>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</si>
  <si>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</si>
  <si>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</si>
  <si>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</si>
  <si>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</si>
  <si>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</si>
  <si>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</si>
  <si>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</si>
  <si>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t>房山区2014年部门正常运转项目支出预算表</t>
  </si>
  <si>
    <t>房山区2014年部门其他项目支出预算表</t>
  </si>
  <si>
    <t>2014年预算小计</t>
  </si>
  <si>
    <t>2014年正常运转项目支出预算</t>
  </si>
  <si>
    <t>2013年正常运转项目预算数</t>
  </si>
  <si>
    <t>2014年比2013年增减额( ± ）</t>
  </si>
  <si>
    <t>2014年其他资金项目支出预算</t>
  </si>
  <si>
    <t>收  入</t>
  </si>
  <si>
    <t>支  出</t>
  </si>
  <si>
    <t>项  目</t>
  </si>
  <si>
    <t>预算数</t>
  </si>
  <si>
    <t>一、财政拨款收入</t>
  </si>
  <si>
    <t>二、上级补助收入</t>
  </si>
  <si>
    <t>三、事业收入</t>
  </si>
  <si>
    <t>四、事业单位经营收入</t>
  </si>
  <si>
    <t>五、附属单位上缴收入</t>
  </si>
  <si>
    <t>六、其他收入</t>
  </si>
  <si>
    <t>本年收入合计</t>
  </si>
  <si>
    <t>本年支出合计</t>
  </si>
  <si>
    <t>七、用事业基金弥补收支差额</t>
  </si>
  <si>
    <t>结转下年</t>
  </si>
  <si>
    <t xml:space="preserve">      收入总计</t>
  </si>
  <si>
    <t xml:space="preserve">      支出总计</t>
  </si>
  <si>
    <t>单位：万元（保留两位小数）</t>
  </si>
  <si>
    <t>单位：万元（保留两位小数）</t>
  </si>
  <si>
    <t>单位：万元（保留两位小数）</t>
  </si>
  <si>
    <t>科目名称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</si>
  <si>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</si>
  <si>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</si>
  <si>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</si>
  <si>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</si>
  <si>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</si>
  <si>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</si>
  <si>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</si>
  <si>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</si>
  <si>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合计</t>
  </si>
  <si>
    <t>项目支出</t>
  </si>
  <si>
    <t>小计</t>
  </si>
  <si>
    <t>收      入</t>
  </si>
  <si>
    <t>支      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</si>
  <si>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</si>
  <si>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</si>
  <si>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</si>
  <si>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</si>
  <si>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</si>
  <si>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</si>
  <si>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</si>
  <si>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（二）政府性基金预算财政拨款</t>
  </si>
  <si>
    <t>二、上年结转</t>
  </si>
  <si>
    <t>二、结转下年</t>
  </si>
  <si>
    <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</si>
  <si>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</si>
  <si>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t>八、上年结转</t>
  </si>
  <si>
    <t>合  计</t>
  </si>
  <si>
    <t>基本支出</t>
  </si>
  <si>
    <t>项目支出</t>
  </si>
  <si>
    <t>单位/科目名称/项目</t>
  </si>
  <si>
    <t>资金性质</t>
  </si>
  <si>
    <t>购买服务内容</t>
  </si>
  <si>
    <t>购买服务金额</t>
  </si>
  <si>
    <t>合计</t>
  </si>
  <si>
    <t>财政拨款</t>
  </si>
  <si>
    <t>财政拨款
结转资金</t>
  </si>
  <si>
    <t>其他资金</t>
  </si>
  <si>
    <t>一般公共服务支出</t>
  </si>
  <si>
    <t>人大事务</t>
  </si>
  <si>
    <t>一般公共预算</t>
  </si>
  <si>
    <t>……</t>
  </si>
  <si>
    <t>政府性基金预算</t>
  </si>
  <si>
    <t>-</t>
  </si>
  <si>
    <t>一般行政管理事务</t>
  </si>
  <si>
    <t>项目1</t>
  </si>
  <si>
    <t>项目2</t>
  </si>
  <si>
    <t>合  计</t>
  </si>
  <si>
    <t>工资福利支出</t>
  </si>
  <si>
    <t>商品和服务支出</t>
  </si>
  <si>
    <t>支出功能科目类</t>
  </si>
  <si>
    <t xml:space="preserve">    支出功能科目款</t>
  </si>
  <si>
    <t xml:space="preserve">        支出功能科目项</t>
  </si>
  <si>
    <t>合  计</t>
  </si>
  <si>
    <t>单位/科目名称/项目</t>
  </si>
  <si>
    <t>资金性质</t>
  </si>
  <si>
    <t>政府采购金额</t>
  </si>
  <si>
    <t>合计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</si>
  <si>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</si>
  <si>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</si>
  <si>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</si>
  <si>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</si>
  <si>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</si>
  <si>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</si>
  <si>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</si>
  <si>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小计</t>
  </si>
  <si>
    <t>货物</t>
  </si>
  <si>
    <t>工程</t>
  </si>
  <si>
    <t>服务</t>
  </si>
  <si>
    <t>小计</t>
  </si>
  <si>
    <t>基本支出</t>
  </si>
  <si>
    <t>-</t>
  </si>
  <si>
    <t>合  计</t>
  </si>
  <si>
    <t>单位：万元（保留两位小数）</t>
  </si>
  <si>
    <t>政府购买服务支出预算表</t>
  </si>
  <si>
    <t>政府采购支出预算表</t>
  </si>
  <si>
    <t>一般公共预算财政拨款</t>
  </si>
  <si>
    <t>政府性基金预算财政拨款</t>
  </si>
  <si>
    <t>一般公共预算财政拨款结余</t>
  </si>
  <si>
    <t>政府性基金预算财政拨款结余</t>
  </si>
  <si>
    <t>收入预算总表</t>
  </si>
  <si>
    <t>支出预算总表</t>
  </si>
  <si>
    <t>合计</t>
  </si>
  <si>
    <t>政府性基金预算财政拨款支出表</t>
  </si>
  <si>
    <t>收支预算总表</t>
  </si>
  <si>
    <t>预算01表</t>
  </si>
  <si>
    <t>预算02表</t>
  </si>
  <si>
    <t>预算03表</t>
  </si>
  <si>
    <t>预算04表</t>
  </si>
  <si>
    <t>财政拨款收支预算总表</t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</si>
  <si>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</si>
  <si>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“三公”经费预算财政拨款情况统计表</t>
  </si>
  <si>
    <t>单位：万元（保留两位小数）</t>
  </si>
  <si>
    <t>单位：万元（保留两位小数）</t>
  </si>
  <si>
    <t>单位 ：万元（保留两位小数）</t>
  </si>
  <si>
    <t>预算补01表</t>
  </si>
  <si>
    <t>预算补02表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</si>
  <si>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</si>
  <si>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</si>
  <si>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</si>
  <si>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</si>
  <si>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</si>
  <si>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（七）社会保障和就业支出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</si>
  <si>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</si>
  <si>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</si>
  <si>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</si>
  <si>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</si>
  <si>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</si>
  <si>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</si>
  <si>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</si>
  <si>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支出功能分类科目编码</t>
  </si>
  <si>
    <t>支出功能分类科目编码</t>
  </si>
  <si>
    <t>支出功能分类科目名称</t>
  </si>
  <si>
    <t>支出功能分类科目名称</t>
  </si>
  <si>
    <t>一般公共预算财政拨款支出表</t>
  </si>
  <si>
    <t>工资福利支出</t>
  </si>
  <si>
    <t>商品和服务支出</t>
  </si>
  <si>
    <t>对个人和家庭的补助</t>
  </si>
  <si>
    <t>一、基本支出</t>
  </si>
  <si>
    <t xml:space="preserve">       工资福利支出</t>
  </si>
  <si>
    <t>二、项目支出</t>
  </si>
  <si>
    <t>三、上缴上级支出</t>
  </si>
  <si>
    <t>四、事业单位经营支出</t>
  </si>
  <si>
    <t>五、对附属单位补助支出</t>
  </si>
  <si>
    <t>项  目</t>
  </si>
  <si>
    <t xml:space="preserve">       商品和服务支出</t>
  </si>
  <si>
    <t xml:space="preserve">       对个人和家庭的补助</t>
  </si>
  <si>
    <r>
      <t>预算0</t>
    </r>
    <r>
      <rPr>
        <sz val="10"/>
        <rFont val="宋体"/>
        <family val="0"/>
      </rPr>
      <t>6表</t>
    </r>
  </si>
  <si>
    <t>  其他工资福利支出</t>
  </si>
  <si>
    <t>  维修(护)费</t>
  </si>
  <si>
    <t>  培训费</t>
  </si>
  <si>
    <t>  公务接待费</t>
  </si>
  <si>
    <t>  其他商品和服务支出</t>
  </si>
  <si>
    <t>  国内债务付息</t>
  </si>
  <si>
    <t>  其他资本性支出</t>
  </si>
  <si>
    <t>  其他支出</t>
  </si>
  <si>
    <t>资本性支出</t>
  </si>
  <si>
    <t>资本性支出</t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</si>
  <si>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资本性支出</t>
    </r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</si>
  <si>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</si>
  <si>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－</t>
  </si>
  <si>
    <t>政府性基金预算支出</t>
  </si>
  <si>
    <t>一般公共预算支出</t>
  </si>
  <si>
    <t>（八）卫生健康支出</t>
  </si>
  <si>
    <t>（六）文化旅游体育与传媒支出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</si>
  <si>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</si>
  <si>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</si>
  <si>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</si>
  <si>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</si>
  <si>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</si>
  <si>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r>
      <t>（二十二）</t>
    </r>
    <r>
      <rPr>
        <sz val="10"/>
        <rFont val="宋体"/>
        <family val="0"/>
      </rPr>
      <t>其他支出</t>
    </r>
  </si>
  <si>
    <t>（二十一）债务付息支出</t>
  </si>
  <si>
    <t>2019年部门预算表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</si>
  <si>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</si>
  <si>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部门经济分类财政拨款支出表</t>
  </si>
  <si>
    <t>部门经济分类科目</t>
  </si>
  <si>
    <t>合计</t>
  </si>
  <si>
    <t>一般公共预算</t>
  </si>
  <si>
    <t>政府性基金预算</t>
  </si>
  <si>
    <t>小计</t>
  </si>
  <si>
    <t>基本支出</t>
  </si>
  <si>
    <t>  基本工资</t>
  </si>
  <si>
    <t>  津贴补贴</t>
  </si>
  <si>
    <t>  奖金</t>
  </si>
  <si>
    <t>  伙食补助费</t>
  </si>
  <si>
    <t>  绩效工资</t>
  </si>
  <si>
    <t>  住房公积金</t>
  </si>
  <si>
    <t>  办公费</t>
  </si>
  <si>
    <t>  印刷费</t>
  </si>
  <si>
    <t>  手续费</t>
  </si>
  <si>
    <t>  水费</t>
  </si>
  <si>
    <t>  电费</t>
  </si>
  <si>
    <t>  邮电费</t>
  </si>
  <si>
    <t>  取暖费</t>
  </si>
  <si>
    <t>  物业管理费</t>
  </si>
  <si>
    <t>  租赁费</t>
  </si>
  <si>
    <t>  专用材料费</t>
  </si>
  <si>
    <t>  专用燃料费</t>
  </si>
  <si>
    <t>  劳务费</t>
  </si>
  <si>
    <t>  委托业务费</t>
  </si>
  <si>
    <t>  工会经费</t>
  </si>
  <si>
    <t>  福利费</t>
  </si>
  <si>
    <t>  其他交通费用</t>
  </si>
  <si>
    <t>  离休费</t>
  </si>
  <si>
    <t>  退休费</t>
  </si>
  <si>
    <t>  退职（役）费</t>
  </si>
  <si>
    <t>  生活补助</t>
  </si>
  <si>
    <t>  救济费</t>
  </si>
  <si>
    <t>  助学金</t>
  </si>
  <si>
    <t>  奖励金</t>
  </si>
  <si>
    <t>  其他基本建设支出</t>
  </si>
  <si>
    <t>  土地补偿</t>
  </si>
  <si>
    <t>  安置补助</t>
  </si>
  <si>
    <t>  地上附着物和青苗补偿</t>
  </si>
  <si>
    <t>  拆迁补偿</t>
  </si>
  <si>
    <t>项目支出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</si>
  <si>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</si>
  <si>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</si>
  <si>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</si>
  <si>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</si>
  <si>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</si>
  <si>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医疗费</t>
  </si>
  <si>
    <t>  咨询费</t>
  </si>
  <si>
    <t>  差旅费</t>
  </si>
  <si>
    <t>  因公出国（境）费用</t>
  </si>
  <si>
    <t>  会议费</t>
  </si>
  <si>
    <t>  被装购置费</t>
  </si>
  <si>
    <t>  公务用车运行维护费</t>
  </si>
  <si>
    <t xml:space="preserve">   税金及附加费用</t>
  </si>
  <si>
    <t>  抚恤金</t>
  </si>
  <si>
    <t>  医疗费补助</t>
  </si>
  <si>
    <t>  个人农业生产补贴</t>
  </si>
  <si>
    <t>  其他对个人和家庭的补助支出</t>
  </si>
  <si>
    <t>债务利息及费用支出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</si>
  <si>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</si>
  <si>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</si>
  <si>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</si>
  <si>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</si>
  <si>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</si>
  <si>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</si>
  <si>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</si>
  <si>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</si>
  <si>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</si>
  <si>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</si>
  <si>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</si>
  <si>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</si>
  <si>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</si>
  <si>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</si>
  <si>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</si>
  <si>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</si>
  <si>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</si>
  <si>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</si>
  <si>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</si>
  <si>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</si>
  <si>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</si>
  <si>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</si>
  <si>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</si>
  <si>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</si>
  <si>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</si>
  <si>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</si>
  <si>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其他支出</t>
  </si>
  <si>
    <t>　 赠与</t>
  </si>
  <si>
    <t>　 国家赔偿费用支出</t>
  </si>
  <si>
    <t xml:space="preserve">   对民间非营利组织和群众性自治组织补贴</t>
  </si>
  <si>
    <t>一般公共预算支出合计</t>
  </si>
  <si>
    <t>合计</t>
  </si>
  <si>
    <t>北京市房山区人民代表大会常务委员会</t>
  </si>
  <si>
    <t>一般公共服务支出</t>
  </si>
  <si>
    <t>人大事务</t>
  </si>
  <si>
    <t>行政运行</t>
  </si>
  <si>
    <t>一般行政管理事务</t>
  </si>
  <si>
    <t>代表工作</t>
  </si>
  <si>
    <t>社会保障和就业支出</t>
  </si>
  <si>
    <t>行政事业单位离退休</t>
  </si>
  <si>
    <t>归口管理的单位离退休</t>
  </si>
  <si>
    <t>机关事业单位基本养老保险缴费支出</t>
  </si>
  <si>
    <t>机关事业单位职业年金缴费支出</t>
  </si>
  <si>
    <t>注：本年度无此项支出</t>
  </si>
  <si>
    <t>一般公共预算</t>
  </si>
  <si>
    <t>……</t>
  </si>
  <si>
    <t>政府性基金预算</t>
  </si>
  <si>
    <t>人代会</t>
  </si>
  <si>
    <t>注：本年度无此项支出</t>
  </si>
  <si>
    <t xml:space="preserve">        编制单位：          （单位公章）          部门负责人:孙  强 
        填报人: 赵海霞                          编制日期：2019年  01 月 25  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</si>
</sst>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0.00_ ;\-0.00"/>
    <numFmt numFmtId="191" formatCode="0_ ;\-0"/>
    <numFmt numFmtId="192" formatCode="_(* #,##0_);_(* \(#,##0\);_(* &quot;-&quot;_);_(@_)"/>
    <numFmt numFmtId="193" formatCode="0.00_ ;\-0.00;;"/>
    <numFmt numFmtId="194" formatCode="0.000000_ ;\-0.000000;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  <numFmt numFmtId="200" formatCode="0.00_);[Red]\(0.00\)"/>
  </numFmts>
  <fonts count="6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31"/>
      <color indexed="8"/>
      <name val="宋体"/>
      <family val="0"/>
    </font>
    <font>
      <b/>
      <sz val="31"/>
      <name val="宋体"/>
      <family val="0"/>
    </font>
    <font>
      <sz val="3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Trial"/>
      <family val="2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17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18" fillId="0" borderId="0">
      <alignment/>
      <protection/>
    </xf>
    <xf numFmtId="192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190" fontId="9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1" fillId="0" borderId="0" xfId="54">
      <alignment vertical="center"/>
      <protection/>
    </xf>
    <xf numFmtId="0" fontId="1" fillId="0" borderId="11" xfId="54" applyNumberFormat="1" applyFill="1" applyBorder="1" applyAlignment="1" applyProtection="1">
      <alignment/>
      <protection/>
    </xf>
    <xf numFmtId="0" fontId="1" fillId="0" borderId="10" xfId="54" applyNumberFormat="1" applyFill="1" applyBorder="1" applyAlignment="1" applyProtection="1">
      <alignment horizontal="center" vertical="center"/>
      <protection/>
    </xf>
    <xf numFmtId="0" fontId="1" fillId="0" borderId="0" xfId="54" applyFill="1">
      <alignment vertical="center"/>
      <protection/>
    </xf>
    <xf numFmtId="0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54" applyNumberFormat="1" applyFill="1" applyBorder="1" applyAlignment="1" applyProtection="1">
      <alignment horizontal="left" vertical="center"/>
      <protection/>
    </xf>
    <xf numFmtId="0" fontId="16" fillId="0" borderId="10" xfId="54" applyNumberFormat="1" applyFont="1" applyFill="1" applyBorder="1" applyAlignment="1" applyProtection="1">
      <alignment horizontal="left" vertical="center"/>
      <protection/>
    </xf>
    <xf numFmtId="0" fontId="1" fillId="0" borderId="10" xfId="54" applyNumberFormat="1" applyFont="1" applyFill="1" applyBorder="1" applyAlignment="1" applyProtection="1">
      <alignment horizontal="left" vertical="center"/>
      <protection/>
    </xf>
    <xf numFmtId="0" fontId="1" fillId="0" borderId="0" xfId="54" applyAlignment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1" fillId="0" borderId="0" xfId="51" applyAlignment="1">
      <alignment vertical="center"/>
      <protection/>
    </xf>
    <xf numFmtId="0" fontId="21" fillId="0" borderId="11" xfId="51" applyNumberFormat="1" applyFont="1" applyFill="1" applyBorder="1" applyAlignment="1" applyProtection="1">
      <alignment horizontal="left" vertical="center"/>
      <protection/>
    </xf>
    <xf numFmtId="0" fontId="20" fillId="0" borderId="10" xfId="51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Fill="1" applyAlignment="1">
      <alignment vertical="center"/>
      <protection/>
    </xf>
    <xf numFmtId="0" fontId="8" fillId="0" borderId="0" xfId="51" applyFont="1" applyAlignment="1">
      <alignment vertical="center"/>
      <protection/>
    </xf>
    <xf numFmtId="194" fontId="22" fillId="0" borderId="13" xfId="51" applyNumberFormat="1" applyFont="1" applyFill="1" applyBorder="1" applyAlignment="1" applyProtection="1">
      <alignment horizontal="right" vertical="center"/>
      <protection/>
    </xf>
    <xf numFmtId="0" fontId="22" fillId="0" borderId="14" xfId="51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24" fillId="0" borderId="0" xfId="48" applyFont="1" applyAlignment="1">
      <alignment vertical="center"/>
      <protection/>
    </xf>
    <xf numFmtId="0" fontId="25" fillId="0" borderId="0" xfId="48" applyFont="1" applyAlignment="1">
      <alignment horizontal="centerContinuous" vertical="center"/>
      <protection/>
    </xf>
    <xf numFmtId="0" fontId="1" fillId="0" borderId="0" xfId="48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Alignment="1">
      <alignment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 quotePrefix="1">
      <alignment horizontal="left" vertical="center"/>
      <protection/>
    </xf>
    <xf numFmtId="0" fontId="0" fillId="0" borderId="10" xfId="48" applyFont="1" applyFill="1" applyBorder="1" applyAlignment="1">
      <alignment vertical="center"/>
      <protection/>
    </xf>
    <xf numFmtId="0" fontId="1" fillId="0" borderId="10" xfId="48" applyFill="1" applyBorder="1" applyAlignment="1">
      <alignment vertical="center"/>
      <protection/>
    </xf>
    <xf numFmtId="0" fontId="0" fillId="0" borderId="10" xfId="48" applyFont="1" applyFill="1" applyBorder="1" applyAlignment="1" quotePrefix="1">
      <alignment vertical="center"/>
      <protection/>
    </xf>
    <xf numFmtId="0" fontId="26" fillId="0" borderId="10" xfId="48" applyFont="1" applyFill="1" applyBorder="1" applyAlignment="1" quotePrefix="1">
      <alignment vertical="center"/>
      <protection/>
    </xf>
    <xf numFmtId="0" fontId="11" fillId="0" borderId="10" xfId="48" applyFont="1" applyFill="1" applyBorder="1" applyAlignment="1" quotePrefix="1">
      <alignment horizontal="center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42" applyFont="1">
      <alignment vertical="center"/>
      <protection/>
    </xf>
    <xf numFmtId="0" fontId="1" fillId="0" borderId="0" xfId="42">
      <alignment vertical="center"/>
      <protection/>
    </xf>
    <xf numFmtId="0" fontId="2" fillId="0" borderId="0" xfId="53" applyFont="1" applyAlignment="1" quotePrefix="1">
      <alignment horizontal="right" vertical="center"/>
      <protection/>
    </xf>
    <xf numFmtId="0" fontId="0" fillId="0" borderId="0" xfId="42" applyFont="1">
      <alignment vertical="center"/>
      <protection/>
    </xf>
    <xf numFmtId="0" fontId="1" fillId="0" borderId="0" xfId="42" applyFont="1" applyFill="1">
      <alignment vertical="center"/>
      <protection/>
    </xf>
    <xf numFmtId="0" fontId="0" fillId="0" borderId="10" xfId="42" applyFont="1" applyBorder="1">
      <alignment vertical="center"/>
      <protection/>
    </xf>
    <xf numFmtId="0" fontId="11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vertical="center"/>
      <protection/>
    </xf>
    <xf numFmtId="0" fontId="11" fillId="0" borderId="10" xfId="42" applyFont="1" applyFill="1" applyBorder="1" applyAlignment="1">
      <alignment vertical="center"/>
      <protection/>
    </xf>
    <xf numFmtId="0" fontId="0" fillId="0" borderId="10" xfId="42" applyFont="1" applyFill="1" applyBorder="1">
      <alignment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1" fillId="0" borderId="10" xfId="42" applyBorder="1" applyAlignment="1">
      <alignment horizontal="center" vertical="center"/>
      <protection/>
    </xf>
    <xf numFmtId="0" fontId="11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" fillId="0" borderId="10" xfId="42" applyBorder="1">
      <alignment vertical="center"/>
      <protection/>
    </xf>
    <xf numFmtId="0" fontId="11" fillId="0" borderId="15" xfId="42" applyFont="1" applyFill="1" applyBorder="1" applyAlignment="1">
      <alignment horizontal="center" vertical="center" wrapText="1"/>
      <protection/>
    </xf>
    <xf numFmtId="0" fontId="11" fillId="0" borderId="16" xfId="4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42" applyFont="1" applyAlignment="1">
      <alignment horizontal="right" vertical="center"/>
      <protection/>
    </xf>
    <xf numFmtId="0" fontId="0" fillId="0" borderId="15" xfId="42" applyFont="1" applyFill="1" applyBorder="1" applyAlignment="1" quotePrefix="1">
      <alignment horizontal="center" vertical="center" wrapText="1"/>
      <protection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54" applyFont="1">
      <alignment vertical="center"/>
      <protection/>
    </xf>
    <xf numFmtId="0" fontId="0" fillId="0" borderId="0" xfId="48" applyFont="1" applyAlignment="1">
      <alignment vertical="center"/>
      <protection/>
    </xf>
    <xf numFmtId="0" fontId="25" fillId="0" borderId="0" xfId="48" applyFont="1" applyAlignment="1" quotePrefix="1">
      <alignment horizontal="centerContinuous" vertical="center"/>
      <protection/>
    </xf>
    <xf numFmtId="0" fontId="0" fillId="0" borderId="0" xfId="0" applyFont="1" applyAlignment="1">
      <alignment/>
    </xf>
    <xf numFmtId="0" fontId="22" fillId="0" borderId="11" xfId="51" applyNumberFormat="1" applyFont="1" applyFill="1" applyBorder="1" applyAlignment="1" applyProtection="1">
      <alignment horizontal="right" vertical="center"/>
      <protection/>
    </xf>
    <xf numFmtId="0" fontId="1" fillId="0" borderId="11" xfId="54" applyNumberFormat="1" applyFont="1" applyFill="1" applyBorder="1" applyAlignment="1" applyProtection="1">
      <alignment horizontal="right" vertical="center"/>
      <protection/>
    </xf>
    <xf numFmtId="0" fontId="67" fillId="0" borderId="0" xfId="42" applyFo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6" fillId="0" borderId="10" xfId="54" applyNumberFormat="1" applyFont="1" applyFill="1" applyBorder="1" applyAlignment="1" applyProtection="1">
      <alignment horizontal="left" vertical="center"/>
      <protection/>
    </xf>
    <xf numFmtId="0" fontId="0" fillId="0" borderId="0" xfId="51" applyFont="1" applyAlignment="1">
      <alignment vertical="center"/>
      <protection/>
    </xf>
    <xf numFmtId="0" fontId="68" fillId="0" borderId="0" xfId="0" applyNumberFormat="1" applyFont="1" applyFill="1" applyBorder="1" applyAlignment="1" applyProtection="1">
      <alignment vertical="center"/>
      <protection/>
    </xf>
    <xf numFmtId="0" fontId="10" fillId="0" borderId="10" xfId="46" applyFont="1" applyFill="1" applyBorder="1" applyAlignment="1">
      <alignment vertical="center" wrapText="1"/>
      <protection/>
    </xf>
    <xf numFmtId="0" fontId="9" fillId="0" borderId="10" xfId="46" applyFont="1" applyFill="1" applyBorder="1" applyAlignment="1">
      <alignment vertical="center" wrapText="1"/>
      <protection/>
    </xf>
    <xf numFmtId="0" fontId="0" fillId="0" borderId="10" xfId="46" applyFont="1" applyFill="1" applyBorder="1" applyAlignment="1">
      <alignment vertical="center" wrapText="1"/>
      <protection/>
    </xf>
    <xf numFmtId="0" fontId="11" fillId="0" borderId="10" xfId="46" applyFont="1" applyFill="1" applyBorder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24" fillId="0" borderId="0" xfId="49" applyFont="1" applyAlignment="1">
      <alignment vertical="center"/>
      <protection/>
    </xf>
    <xf numFmtId="0" fontId="25" fillId="0" borderId="0" xfId="49" applyFont="1" applyAlignment="1">
      <alignment horizontal="centerContinuous" vertical="center"/>
      <protection/>
    </xf>
    <xf numFmtId="0" fontId="1" fillId="0" borderId="0" xfId="49" applyAlignment="1">
      <alignment vertical="center"/>
      <protection/>
    </xf>
    <xf numFmtId="0" fontId="2" fillId="0" borderId="11" xfId="49" applyFont="1" applyBorder="1" applyAlignment="1" quotePrefix="1">
      <alignment vertical="center"/>
      <protection/>
    </xf>
    <xf numFmtId="0" fontId="2" fillId="0" borderId="11" xfId="49" applyFont="1" applyBorder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0" fontId="11" fillId="0" borderId="15" xfId="49" applyFont="1" applyFill="1" applyBorder="1" applyAlignment="1">
      <alignment horizontal="center" vertical="center"/>
      <protection/>
    </xf>
    <xf numFmtId="0" fontId="30" fillId="0" borderId="17" xfId="49" applyFont="1" applyFill="1" applyBorder="1" applyAlignment="1">
      <alignment horizontal="right" vertical="center"/>
      <protection/>
    </xf>
    <xf numFmtId="0" fontId="31" fillId="0" borderId="10" xfId="49" applyFont="1" applyFill="1" applyBorder="1" applyAlignment="1">
      <alignment horizontal="right" vertical="center"/>
      <protection/>
    </xf>
    <xf numFmtId="0" fontId="31" fillId="0" borderId="10" xfId="49" applyFont="1" applyFill="1" applyBorder="1" applyAlignment="1">
      <alignment horizontal="center" vertical="center"/>
      <protection/>
    </xf>
    <xf numFmtId="0" fontId="30" fillId="0" borderId="10" xfId="49" applyFont="1" applyBorder="1" applyAlignment="1">
      <alignment horizontal="right" vertical="center"/>
      <protection/>
    </xf>
    <xf numFmtId="0" fontId="31" fillId="0" borderId="10" xfId="49" applyFont="1" applyBorder="1" applyAlignment="1">
      <alignment horizontal="right" vertical="center"/>
      <protection/>
    </xf>
    <xf numFmtId="0" fontId="31" fillId="0" borderId="10" xfId="49" applyFont="1" applyBorder="1" applyAlignment="1">
      <alignment horizontal="center" vertical="center"/>
      <protection/>
    </xf>
    <xf numFmtId="0" fontId="29" fillId="0" borderId="0" xfId="49" applyFont="1" applyAlignment="1">
      <alignment vertic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90" fontId="10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90" fontId="10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99" fontId="1" fillId="0" borderId="10" xfId="54" applyNumberFormat="1" applyFill="1" applyBorder="1" applyAlignment="1" applyProtection="1">
      <alignment horizontal="center"/>
      <protection/>
    </xf>
    <xf numFmtId="0" fontId="1" fillId="0" borderId="0" xfId="54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19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90" fontId="9" fillId="0" borderId="18" xfId="0" applyNumberFormat="1" applyFont="1" applyFill="1" applyBorder="1" applyAlignment="1" applyProtection="1">
      <alignment horizontal="center" vertical="center"/>
      <protection/>
    </xf>
    <xf numFmtId="199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54" applyNumberFormat="1" applyFont="1" applyFill="1" applyBorder="1" applyAlignment="1" applyProtection="1">
      <alignment horizontal="center"/>
      <protection/>
    </xf>
    <xf numFmtId="190" fontId="9" fillId="0" borderId="10" xfId="0" applyNumberFormat="1" applyFont="1" applyFill="1" applyBorder="1" applyAlignment="1" applyProtection="1">
      <alignment horizontal="center"/>
      <protection/>
    </xf>
    <xf numFmtId="0" fontId="24" fillId="0" borderId="0" xfId="48" applyFont="1" applyAlignment="1">
      <alignment horizontal="center" vertical="center"/>
      <protection/>
    </xf>
    <xf numFmtId="0" fontId="2" fillId="0" borderId="0" xfId="48" applyFont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 quotePrefix="1">
      <alignment horizontal="center" vertical="center"/>
      <protection/>
    </xf>
    <xf numFmtId="0" fontId="1" fillId="0" borderId="0" xfId="48" applyAlignment="1">
      <alignment horizontal="center" vertical="center"/>
      <protection/>
    </xf>
    <xf numFmtId="199" fontId="26" fillId="0" borderId="10" xfId="48" applyNumberFormat="1" applyFont="1" applyFill="1" applyBorder="1" applyAlignment="1">
      <alignment horizontal="center" vertical="center"/>
      <protection/>
    </xf>
    <xf numFmtId="199" fontId="0" fillId="0" borderId="10" xfId="48" applyNumberFormat="1" applyFont="1" applyFill="1" applyBorder="1" applyAlignment="1">
      <alignment horizontal="center" vertical="center"/>
      <protection/>
    </xf>
    <xf numFmtId="199" fontId="26" fillId="0" borderId="10" xfId="48" applyNumberFormat="1" applyFont="1" applyFill="1" applyBorder="1" applyAlignment="1" quotePrefix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99" fontId="0" fillId="0" borderId="10" xfId="54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200" fontId="24" fillId="0" borderId="0" xfId="49" applyNumberFormat="1" applyFont="1" applyAlignment="1">
      <alignment vertical="center"/>
      <protection/>
    </xf>
    <xf numFmtId="200" fontId="25" fillId="0" borderId="0" xfId="49" applyNumberFormat="1" applyFont="1" applyAlignment="1">
      <alignment horizontal="centerContinuous" vertical="center"/>
      <protection/>
    </xf>
    <xf numFmtId="200" fontId="2" fillId="0" borderId="11" xfId="49" applyNumberFormat="1" applyFont="1" applyBorder="1" applyAlignment="1">
      <alignment vertical="center"/>
      <protection/>
    </xf>
    <xf numFmtId="200" fontId="11" fillId="0" borderId="10" xfId="49" applyNumberFormat="1" applyFont="1" applyBorder="1" applyAlignment="1">
      <alignment horizontal="center" vertical="center"/>
      <protection/>
    </xf>
    <xf numFmtId="200" fontId="30" fillId="0" borderId="17" xfId="49" applyNumberFormat="1" applyFont="1" applyBorder="1" applyAlignment="1">
      <alignment horizontal="right" vertical="center"/>
      <protection/>
    </xf>
    <xf numFmtId="200" fontId="31" fillId="0" borderId="10" xfId="49" applyNumberFormat="1" applyFont="1" applyBorder="1" applyAlignment="1">
      <alignment horizontal="right" vertical="center"/>
      <protection/>
    </xf>
    <xf numFmtId="200" fontId="31" fillId="0" borderId="10" xfId="49" applyNumberFormat="1" applyFont="1" applyBorder="1" applyAlignment="1" quotePrefix="1">
      <alignment horizontal="right" vertical="center"/>
      <protection/>
    </xf>
    <xf numFmtId="200" fontId="30" fillId="0" borderId="10" xfId="49" applyNumberFormat="1" applyFont="1" applyBorder="1" applyAlignment="1">
      <alignment horizontal="right" vertical="center"/>
      <protection/>
    </xf>
    <xf numFmtId="200" fontId="1" fillId="0" borderId="0" xfId="49" applyNumberFormat="1" applyAlignment="1">
      <alignment vertical="center"/>
      <protection/>
    </xf>
    <xf numFmtId="0" fontId="24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  <xf numFmtId="0" fontId="2" fillId="0" borderId="11" xfId="49" applyFont="1" applyBorder="1" applyAlignment="1">
      <alignment horizontal="center" vertical="center"/>
      <protection/>
    </xf>
    <xf numFmtId="49" fontId="30" fillId="0" borderId="17" xfId="49" applyNumberFormat="1" applyFont="1" applyBorder="1" applyAlignment="1">
      <alignment horizontal="center" vertical="center"/>
      <protection/>
    </xf>
    <xf numFmtId="49" fontId="31" fillId="0" borderId="10" xfId="49" applyNumberFormat="1" applyFont="1" applyBorder="1" applyAlignment="1" quotePrefix="1">
      <alignment horizontal="center" vertical="center"/>
      <protection/>
    </xf>
    <xf numFmtId="49" fontId="31" fillId="0" borderId="10" xfId="49" applyNumberFormat="1" applyFont="1" applyBorder="1" applyAlignment="1">
      <alignment horizontal="center" vertical="center"/>
      <protection/>
    </xf>
    <xf numFmtId="0" fontId="30" fillId="0" borderId="10" xfId="49" applyFont="1" applyBorder="1" applyAlignment="1">
      <alignment horizontal="center" vertical="center"/>
      <protection/>
    </xf>
    <xf numFmtId="0" fontId="1" fillId="0" borderId="0" xfId="49" applyAlignment="1">
      <alignment horizontal="center" vertical="center"/>
      <protection/>
    </xf>
    <xf numFmtId="200" fontId="30" fillId="0" borderId="10" xfId="49" applyNumberFormat="1" applyFont="1" applyBorder="1" applyAlignment="1">
      <alignment horizontal="center" vertical="center"/>
      <protection/>
    </xf>
    <xf numFmtId="200" fontId="31" fillId="0" borderId="10" xfId="49" applyNumberFormat="1" applyFont="1" applyBorder="1" applyAlignment="1">
      <alignment horizontal="center" vertical="center"/>
      <protection/>
    </xf>
    <xf numFmtId="200" fontId="31" fillId="0" borderId="10" xfId="50" applyNumberFormat="1" applyFont="1" applyBorder="1" applyAlignment="1">
      <alignment horizontal="right" vertical="center"/>
      <protection/>
    </xf>
    <xf numFmtId="200" fontId="30" fillId="0" borderId="10" xfId="50" applyNumberFormat="1" applyFont="1" applyBorder="1" applyAlignment="1">
      <alignment horizontal="right" vertical="center"/>
      <protection/>
    </xf>
    <xf numFmtId="200" fontId="20" fillId="0" borderId="13" xfId="51" applyNumberFormat="1" applyFont="1" applyFill="1" applyBorder="1" applyAlignment="1" applyProtection="1">
      <alignment horizontal="right" vertical="center"/>
      <protection/>
    </xf>
    <xf numFmtId="200" fontId="22" fillId="0" borderId="13" xfId="51" applyNumberFormat="1" applyFont="1" applyFill="1" applyBorder="1" applyAlignment="1" applyProtection="1">
      <alignment horizontal="right"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0" fillId="0" borderId="10" xfId="42" applyFont="1" applyBorder="1">
      <alignment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11" fillId="0" borderId="10" xfId="42" applyFont="1" applyBorder="1" applyAlignment="1">
      <alignment horizontal="center" vertical="center"/>
      <protection/>
    </xf>
    <xf numFmtId="0" fontId="11" fillId="0" borderId="10" xfId="42" applyFont="1" applyFill="1" applyBorder="1" applyAlignment="1">
      <alignment horizontal="center"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horizontal="center" vertical="center"/>
      <protection/>
    </xf>
    <xf numFmtId="199" fontId="0" fillId="0" borderId="10" xfId="42" applyNumberFormat="1" applyFont="1" applyBorder="1" applyAlignment="1">
      <alignment horizontal="center" vertical="center"/>
      <protection/>
    </xf>
    <xf numFmtId="0" fontId="0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199" fontId="11" fillId="0" borderId="10" xfId="42" applyNumberFormat="1" applyFont="1" applyFill="1" applyBorder="1" applyAlignment="1">
      <alignment horizontal="center" vertical="center"/>
      <protection/>
    </xf>
    <xf numFmtId="199" fontId="0" fillId="0" borderId="10" xfId="42" applyNumberFormat="1" applyFont="1" applyFill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0" fillId="0" borderId="19" xfId="51" applyNumberFormat="1" applyFont="1" applyFill="1" applyBorder="1" applyAlignment="1" applyProtection="1">
      <alignment horizontal="center" vertical="center"/>
      <protection/>
    </xf>
    <xf numFmtId="0" fontId="22" fillId="0" borderId="19" xfId="51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7" fillId="0" borderId="0" xfId="54" applyNumberFormat="1" applyFont="1" applyFill="1" applyBorder="1" applyAlignment="1" applyProtection="1">
      <alignment horizontal="center" vertical="top"/>
      <protection/>
    </xf>
    <xf numFmtId="0" fontId="1" fillId="0" borderId="10" xfId="54" applyNumberForma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48" applyFont="1" applyFill="1" applyBorder="1" applyAlignment="1" quotePrefix="1">
      <alignment horizontal="center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1" fillId="0" borderId="10" xfId="47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center" vertical="center"/>
      <protection/>
    </xf>
    <xf numFmtId="0" fontId="11" fillId="0" borderId="10" xfId="47" applyFont="1" applyBorder="1" applyAlignment="1" quotePrefix="1">
      <alignment horizontal="center" vertical="center"/>
      <protection/>
    </xf>
    <xf numFmtId="0" fontId="11" fillId="0" borderId="10" xfId="47" applyFont="1" applyFill="1" applyBorder="1" applyAlignment="1" quotePrefix="1">
      <alignment horizontal="center"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9" applyFont="1" applyBorder="1" applyAlignment="1">
      <alignment horizontal="right" vertical="center"/>
      <protection/>
    </xf>
    <xf numFmtId="0" fontId="11" fillId="0" borderId="15" xfId="49" applyFont="1" applyBorder="1" applyAlignment="1">
      <alignment horizontal="center" vertical="center"/>
      <protection/>
    </xf>
    <xf numFmtId="0" fontId="11" fillId="0" borderId="28" xfId="49" applyFont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0" fontId="28" fillId="0" borderId="0" xfId="51" applyNumberFormat="1" applyFont="1" applyFill="1" applyBorder="1" applyAlignment="1" applyProtection="1">
      <alignment horizontal="center" vertical="center"/>
      <protection/>
    </xf>
    <xf numFmtId="0" fontId="28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25" fillId="0" borderId="0" xfId="42" applyFont="1" applyBorder="1" applyAlignment="1">
      <alignment horizontal="center" vertical="center" wrapText="1"/>
      <protection/>
    </xf>
    <xf numFmtId="0" fontId="0" fillId="0" borderId="15" xfId="42" applyFont="1" applyFill="1" applyBorder="1" applyAlignment="1" quotePrefix="1">
      <alignment horizontal="center" vertical="center" wrapText="1"/>
      <protection/>
    </xf>
    <xf numFmtId="0" fontId="0" fillId="0" borderId="28" xfId="42" applyFont="1" applyFill="1" applyBorder="1" applyAlignment="1" quotePrefix="1">
      <alignment horizontal="center" vertical="center" wrapText="1"/>
      <protection/>
    </xf>
    <xf numFmtId="0" fontId="0" fillId="0" borderId="17" xfId="42" applyFont="1" applyFill="1" applyBorder="1" applyAlignment="1" quotePrefix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/>
      <protection/>
    </xf>
    <xf numFmtId="0" fontId="0" fillId="0" borderId="28" xfId="42" applyFont="1" applyFill="1" applyBorder="1" applyAlignment="1">
      <alignment horizontal="center" vertical="center"/>
      <protection/>
    </xf>
    <xf numFmtId="0" fontId="0" fillId="0" borderId="17" xfId="42" applyFont="1" applyFill="1" applyBorder="1" applyAlignment="1">
      <alignment horizontal="center" vertical="center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0" fillId="0" borderId="29" xfId="42" applyFont="1" applyFill="1" applyBorder="1" applyAlignment="1">
      <alignment horizontal="center" vertical="center" wrapText="1"/>
      <protection/>
    </xf>
    <xf numFmtId="0" fontId="0" fillId="0" borderId="30" xfId="42" applyFont="1" applyFill="1" applyBorder="1" applyAlignment="1">
      <alignment horizontal="center" vertical="center" wrapText="1"/>
      <protection/>
    </xf>
    <xf numFmtId="0" fontId="11" fillId="0" borderId="15" xfId="42" applyFont="1" applyFill="1" applyBorder="1" applyAlignment="1">
      <alignment horizontal="center" vertical="center" wrapText="1"/>
      <protection/>
    </xf>
    <xf numFmtId="0" fontId="11" fillId="0" borderId="28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/>
      <protection/>
    </xf>
    <xf numFmtId="0" fontId="11" fillId="0" borderId="15" xfId="42" applyFont="1" applyFill="1" applyBorder="1" applyAlignment="1" quotePrefix="1">
      <alignment horizontal="center" vertical="center" wrapText="1"/>
      <protection/>
    </xf>
    <xf numFmtId="0" fontId="11" fillId="0" borderId="28" xfId="42" applyFont="1" applyFill="1" applyBorder="1" applyAlignment="1" quotePrefix="1">
      <alignment horizontal="center" vertical="center" wrapText="1"/>
      <protection/>
    </xf>
    <xf numFmtId="0" fontId="11" fillId="0" borderId="15" xfId="42" applyFont="1" applyFill="1" applyBorder="1" applyAlignment="1">
      <alignment horizontal="center" vertical="center"/>
      <protection/>
    </xf>
    <xf numFmtId="0" fontId="11" fillId="0" borderId="28" xfId="42" applyFont="1" applyFill="1" applyBorder="1" applyAlignment="1">
      <alignment horizontal="center" vertical="center"/>
      <protection/>
    </xf>
    <xf numFmtId="0" fontId="11" fillId="0" borderId="17" xfId="42" applyFont="1" applyFill="1" applyBorder="1" applyAlignment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36" xfId="45"/>
    <cellStyle name="常规 3 36 2" xfId="46"/>
    <cellStyle name="常规_04-分类改革-预算表" xfId="47"/>
    <cellStyle name="常规_04-分类改革-预算表 2" xfId="48"/>
    <cellStyle name="常规_04-分类改革-预算表 2 2" xfId="49"/>
    <cellStyle name="常规_2015年蓝本格式" xfId="50"/>
    <cellStyle name="常规_财政拨款支出预算表" xfId="51"/>
    <cellStyle name="常规_附件1的附件1-3：2015年部门预算批复格式" xfId="52"/>
    <cellStyle name="常规_生成表" xfId="53"/>
    <cellStyle name="常规_收支预算总表" xfId="54"/>
    <cellStyle name="Hyperlink" xfId="55"/>
    <cellStyle name="好" xfId="56"/>
    <cellStyle name="汇总" xfId="57"/>
    <cellStyle name="Currency" xfId="58"/>
    <cellStyle name="货币 2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97-917" xfId="66"/>
    <cellStyle name="千分位[0]_laroux" xfId="67"/>
    <cellStyle name="千分位_97-917" xfId="68"/>
    <cellStyle name="千位[0]_1" xfId="69"/>
    <cellStyle name="千位_1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11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0" customHeight="1">
      <c r="A2" s="203" t="s">
        <v>334</v>
      </c>
      <c r="B2" s="204"/>
      <c r="C2" s="204"/>
      <c r="D2" s="205"/>
      <c r="E2" s="206"/>
      <c r="F2" s="20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3.5" customHeight="1">
      <c r="A3" s="203" t="s">
        <v>240</v>
      </c>
      <c r="B3" s="204"/>
      <c r="C3" s="204"/>
      <c r="D3" s="205"/>
      <c r="E3" s="206"/>
      <c r="F3" s="20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6.75" customHeight="1">
      <c r="A5" s="207" t="s">
        <v>351</v>
      </c>
      <c r="B5" s="208"/>
      <c r="C5" s="208"/>
      <c r="D5" s="208"/>
      <c r="E5" s="208"/>
      <c r="F5" s="20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8.75" customHeight="1">
      <c r="A6" s="208"/>
      <c r="B6" s="208"/>
      <c r="C6" s="208"/>
      <c r="D6" s="208"/>
      <c r="E6" s="208"/>
      <c r="F6" s="20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5.75" customHeight="1">
      <c r="A7" s="3"/>
      <c r="B7" s="2"/>
      <c r="C7" s="3"/>
      <c r="D7" s="4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3">
    <mergeCell ref="A2:F2"/>
    <mergeCell ref="A3:F3"/>
    <mergeCell ref="A5:F6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2"/>
  <sheetViews>
    <sheetView showGridLines="0" zoomScalePageLayoutView="0" workbookViewId="0" topLeftCell="A1">
      <selection activeCell="A21" sqref="A21"/>
    </sheetView>
  </sheetViews>
  <sheetFormatPr defaultColWidth="9.140625" defaultRowHeight="12"/>
  <cols>
    <col min="1" max="1" width="11.8515625" style="54" bestFit="1" customWidth="1"/>
    <col min="2" max="2" width="18.57421875" style="54" customWidth="1"/>
    <col min="3" max="3" width="14.7109375" style="54" customWidth="1"/>
    <col min="4" max="4" width="8.421875" style="54" customWidth="1"/>
    <col min="5" max="6" width="5.8515625" style="54" customWidth="1"/>
    <col min="7" max="8" width="7.421875" style="54" customWidth="1"/>
    <col min="9" max="10" width="5.8515625" style="54" customWidth="1"/>
    <col min="11" max="11" width="7.421875" style="54" customWidth="1"/>
    <col min="12" max="23" width="5.8515625" style="54" customWidth="1"/>
    <col min="24" max="16384" width="9.140625" style="54" customWidth="1"/>
  </cols>
  <sheetData>
    <row r="1" spans="1:23" ht="14.25">
      <c r="A1" s="92" t="s">
        <v>183</v>
      </c>
      <c r="B1" s="53"/>
      <c r="C1" s="53"/>
      <c r="D1" s="53"/>
      <c r="E1" s="53"/>
      <c r="F1" s="53"/>
      <c r="J1" s="55"/>
      <c r="W1" s="55"/>
    </row>
    <row r="2" spans="1:23" ht="25.5" customHeight="1">
      <c r="A2" s="258" t="s">
        <v>163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16.5" customHeight="1">
      <c r="A3" s="56"/>
      <c r="B3" s="56"/>
      <c r="C3" s="56"/>
      <c r="D3" s="56"/>
      <c r="E3" s="56"/>
      <c r="F3" s="56"/>
      <c r="G3" s="56"/>
      <c r="H3" s="56"/>
      <c r="I3" s="56"/>
      <c r="J3" s="80"/>
      <c r="S3" s="84" t="s">
        <v>161</v>
      </c>
      <c r="T3" s="26"/>
      <c r="U3" s="26"/>
      <c r="W3" s="80"/>
    </row>
    <row r="4" spans="1:23" s="57" customFormat="1" ht="22.5" customHeight="1">
      <c r="A4" s="259" t="s">
        <v>16</v>
      </c>
      <c r="B4" s="262" t="s">
        <v>142</v>
      </c>
      <c r="C4" s="262" t="s">
        <v>143</v>
      </c>
      <c r="D4" s="257" t="s">
        <v>144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s="57" customFormat="1" ht="32.25" customHeight="1">
      <c r="A5" s="260"/>
      <c r="B5" s="263"/>
      <c r="C5" s="263"/>
      <c r="D5" s="265" t="s">
        <v>145</v>
      </c>
      <c r="E5" s="266"/>
      <c r="F5" s="266"/>
      <c r="G5" s="267"/>
      <c r="H5" s="256" t="s">
        <v>146</v>
      </c>
      <c r="I5" s="257"/>
      <c r="J5" s="257"/>
      <c r="K5" s="257"/>
      <c r="L5" s="256" t="s">
        <v>147</v>
      </c>
      <c r="M5" s="257"/>
      <c r="N5" s="257"/>
      <c r="O5" s="257"/>
      <c r="P5" s="256" t="s">
        <v>148</v>
      </c>
      <c r="Q5" s="257"/>
      <c r="R5" s="257"/>
      <c r="S5" s="257"/>
      <c r="T5" s="257" t="s">
        <v>149</v>
      </c>
      <c r="U5" s="257"/>
      <c r="V5" s="257"/>
      <c r="W5" s="257"/>
    </row>
    <row r="6" spans="1:23" s="57" customFormat="1" ht="32.25" customHeight="1">
      <c r="A6" s="261"/>
      <c r="B6" s="264"/>
      <c r="C6" s="264"/>
      <c r="D6" s="83" t="s">
        <v>145</v>
      </c>
      <c r="E6" s="81" t="s">
        <v>150</v>
      </c>
      <c r="F6" s="81" t="s">
        <v>151</v>
      </c>
      <c r="G6" s="81" t="s">
        <v>152</v>
      </c>
      <c r="H6" s="83" t="s">
        <v>153</v>
      </c>
      <c r="I6" s="82" t="s">
        <v>154</v>
      </c>
      <c r="J6" s="82" t="s">
        <v>155</v>
      </c>
      <c r="K6" s="82" t="s">
        <v>156</v>
      </c>
      <c r="L6" s="83" t="s">
        <v>157</v>
      </c>
      <c r="M6" s="82" t="s">
        <v>154</v>
      </c>
      <c r="N6" s="82" t="s">
        <v>155</v>
      </c>
      <c r="O6" s="82" t="s">
        <v>156</v>
      </c>
      <c r="P6" s="83" t="s">
        <v>157</v>
      </c>
      <c r="Q6" s="82" t="s">
        <v>154</v>
      </c>
      <c r="R6" s="82" t="s">
        <v>155</v>
      </c>
      <c r="S6" s="82" t="s">
        <v>156</v>
      </c>
      <c r="T6" s="83" t="s">
        <v>157</v>
      </c>
      <c r="U6" s="82" t="s">
        <v>154</v>
      </c>
      <c r="V6" s="82" t="s">
        <v>155</v>
      </c>
      <c r="W6" s="82" t="s">
        <v>156</v>
      </c>
    </row>
    <row r="7" spans="1:23" ht="19.5" customHeight="1">
      <c r="A7" s="58"/>
      <c r="B7" s="59" t="s">
        <v>158</v>
      </c>
      <c r="C7" s="59"/>
      <c r="D7" s="62"/>
      <c r="E7" s="62"/>
      <c r="F7" s="62"/>
      <c r="G7" s="63"/>
      <c r="H7" s="63"/>
      <c r="I7" s="60"/>
      <c r="J7" s="6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ht="19.5" customHeight="1">
      <c r="A8" s="184">
        <v>201</v>
      </c>
      <c r="B8" s="185" t="s">
        <v>335</v>
      </c>
      <c r="C8" s="185"/>
      <c r="D8" s="196">
        <f>D9</f>
        <v>9.56</v>
      </c>
      <c r="E8" s="196"/>
      <c r="F8" s="196"/>
      <c r="G8" s="196">
        <f>G9</f>
        <v>9.56</v>
      </c>
      <c r="H8" s="196">
        <f>H9</f>
        <v>9.56</v>
      </c>
      <c r="I8" s="196"/>
      <c r="J8" s="196"/>
      <c r="K8" s="196">
        <f>K9</f>
        <v>9.56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19.5" customHeight="1">
      <c r="A9" s="184">
        <v>20101</v>
      </c>
      <c r="B9" s="185" t="s">
        <v>336</v>
      </c>
      <c r="C9" s="186"/>
      <c r="D9" s="197">
        <v>9.56</v>
      </c>
      <c r="E9" s="197"/>
      <c r="F9" s="197"/>
      <c r="G9" s="197">
        <v>9.56</v>
      </c>
      <c r="H9" s="197">
        <v>9.56</v>
      </c>
      <c r="I9" s="196"/>
      <c r="J9" s="196"/>
      <c r="K9" s="197">
        <v>9.56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19.5" customHeight="1">
      <c r="A10" s="184">
        <v>2010101</v>
      </c>
      <c r="B10" s="186" t="s">
        <v>337</v>
      </c>
      <c r="C10" s="185" t="s">
        <v>346</v>
      </c>
      <c r="D10" s="197">
        <v>9.56</v>
      </c>
      <c r="E10" s="197"/>
      <c r="F10" s="197"/>
      <c r="G10" s="197">
        <v>9.56</v>
      </c>
      <c r="H10" s="197">
        <v>9.56</v>
      </c>
      <c r="I10" s="196"/>
      <c r="J10" s="196"/>
      <c r="K10" s="197">
        <v>9.56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ht="19.5" customHeight="1">
      <c r="A11" s="187" t="s">
        <v>347</v>
      </c>
      <c r="B11" s="186" t="s">
        <v>347</v>
      </c>
      <c r="C11" s="186" t="s">
        <v>348</v>
      </c>
      <c r="D11" s="190"/>
      <c r="E11" s="190"/>
      <c r="F11" s="190"/>
      <c r="G11" s="188"/>
      <c r="H11" s="188"/>
      <c r="I11" s="188"/>
      <c r="J11" s="188"/>
      <c r="K11" s="192"/>
      <c r="L11" s="71"/>
      <c r="M11" s="71"/>
      <c r="N11" s="71"/>
      <c r="O11" s="71"/>
      <c r="P11" s="66" t="s">
        <v>159</v>
      </c>
      <c r="Q11" s="66" t="s">
        <v>159</v>
      </c>
      <c r="R11" s="66" t="s">
        <v>159</v>
      </c>
      <c r="S11" s="66" t="s">
        <v>159</v>
      </c>
      <c r="T11" s="66" t="s">
        <v>159</v>
      </c>
      <c r="U11" s="66" t="s">
        <v>159</v>
      </c>
      <c r="V11" s="66" t="s">
        <v>159</v>
      </c>
      <c r="W11" s="66" t="s">
        <v>159</v>
      </c>
    </row>
    <row r="12" spans="1:23" ht="19.5" customHeight="1">
      <c r="A12" s="187"/>
      <c r="B12" s="189" t="s">
        <v>18</v>
      </c>
      <c r="C12" s="189"/>
      <c r="D12" s="190"/>
      <c r="E12" s="190"/>
      <c r="F12" s="190"/>
      <c r="G12" s="188"/>
      <c r="H12" s="188"/>
      <c r="I12" s="188"/>
      <c r="J12" s="188"/>
      <c r="K12" s="19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9.5" customHeight="1">
      <c r="A13" s="184">
        <v>201</v>
      </c>
      <c r="B13" s="185" t="s">
        <v>335</v>
      </c>
      <c r="C13" s="185"/>
      <c r="D13" s="190">
        <f aca="true" t="shared" si="0" ref="D13:H14">D14</f>
        <v>26.72</v>
      </c>
      <c r="E13" s="190"/>
      <c r="F13" s="190"/>
      <c r="G13" s="190">
        <f t="shared" si="0"/>
        <v>26.72</v>
      </c>
      <c r="H13" s="190">
        <f t="shared" si="0"/>
        <v>26.72</v>
      </c>
      <c r="I13" s="188"/>
      <c r="J13" s="188"/>
      <c r="K13" s="190">
        <f>K14</f>
        <v>26.72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ht="19.5" customHeight="1">
      <c r="A14" s="184">
        <v>20101</v>
      </c>
      <c r="B14" s="184" t="s">
        <v>336</v>
      </c>
      <c r="C14" s="184"/>
      <c r="D14" s="188">
        <f t="shared" si="0"/>
        <v>26.72</v>
      </c>
      <c r="E14" s="188"/>
      <c r="F14" s="188"/>
      <c r="G14" s="188">
        <f t="shared" si="0"/>
        <v>26.72</v>
      </c>
      <c r="H14" s="188">
        <f t="shared" si="0"/>
        <v>26.72</v>
      </c>
      <c r="I14" s="188"/>
      <c r="J14" s="188"/>
      <c r="K14" s="188">
        <f>K15</f>
        <v>26.72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9.5" customHeight="1">
      <c r="A15" s="184">
        <v>2010102</v>
      </c>
      <c r="B15" s="191" t="s">
        <v>338</v>
      </c>
      <c r="C15" s="191"/>
      <c r="D15" s="192">
        <f>D16+D17</f>
        <v>26.72</v>
      </c>
      <c r="E15" s="192"/>
      <c r="F15" s="192"/>
      <c r="G15" s="192">
        <f>G16+G17</f>
        <v>26.72</v>
      </c>
      <c r="H15" s="192">
        <f>H16+H17</f>
        <v>26.72</v>
      </c>
      <c r="I15" s="192"/>
      <c r="J15" s="192"/>
      <c r="K15" s="192">
        <f>K16+K17</f>
        <v>26.72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19.5" customHeight="1">
      <c r="A16" s="184">
        <v>2010102</v>
      </c>
      <c r="B16" s="191" t="s">
        <v>349</v>
      </c>
      <c r="C16" s="185" t="s">
        <v>346</v>
      </c>
      <c r="D16" s="193">
        <v>11.72</v>
      </c>
      <c r="E16" s="192"/>
      <c r="F16" s="192"/>
      <c r="G16" s="193">
        <v>11.72</v>
      </c>
      <c r="H16" s="193">
        <v>11.72</v>
      </c>
      <c r="I16" s="192"/>
      <c r="J16" s="192"/>
      <c r="K16" s="193">
        <v>11.72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9.5" customHeight="1">
      <c r="A17" s="184">
        <v>2010102</v>
      </c>
      <c r="B17" s="194" t="s">
        <v>349</v>
      </c>
      <c r="C17" s="185" t="s">
        <v>346</v>
      </c>
      <c r="D17" s="193">
        <v>15</v>
      </c>
      <c r="E17" s="192"/>
      <c r="F17" s="192"/>
      <c r="G17" s="193">
        <v>15</v>
      </c>
      <c r="H17" s="193">
        <v>15</v>
      </c>
      <c r="I17" s="192"/>
      <c r="J17" s="192"/>
      <c r="K17" s="193">
        <v>15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19.5" customHeight="1">
      <c r="A18" s="58"/>
      <c r="B18" s="68"/>
      <c r="C18" s="61"/>
      <c r="D18" s="198"/>
      <c r="E18" s="198"/>
      <c r="F18" s="198"/>
      <c r="G18" s="199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71"/>
      <c r="U18" s="71"/>
      <c r="V18" s="71"/>
      <c r="W18" s="71"/>
    </row>
    <row r="19" spans="1:23" ht="19.5" customHeight="1">
      <c r="A19" s="58"/>
      <c r="B19" s="70" t="s">
        <v>160</v>
      </c>
      <c r="C19" s="70"/>
      <c r="D19" s="195">
        <v>36.28</v>
      </c>
      <c r="E19" s="195"/>
      <c r="F19" s="195"/>
      <c r="G19" s="195">
        <v>36.28</v>
      </c>
      <c r="H19" s="195">
        <v>36.28</v>
      </c>
      <c r="I19" s="195"/>
      <c r="J19" s="195"/>
      <c r="K19" s="195">
        <v>36.28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6" ht="14.25">
      <c r="A20" s="53"/>
      <c r="B20" s="53"/>
      <c r="C20" s="53"/>
      <c r="D20" s="53"/>
      <c r="E20" s="53"/>
      <c r="F20" s="53"/>
    </row>
    <row r="21" spans="1:6" ht="14.25">
      <c r="A21" s="98"/>
      <c r="B21" s="56"/>
      <c r="C21" s="56"/>
      <c r="D21" s="56"/>
      <c r="E21" s="56"/>
      <c r="F21" s="56"/>
    </row>
    <row r="22" spans="2:6" ht="14.25">
      <c r="B22" s="56"/>
      <c r="C22" s="56"/>
      <c r="D22" s="56"/>
      <c r="E22" s="56"/>
      <c r="F22" s="56"/>
    </row>
  </sheetData>
  <sheetProtection/>
  <mergeCells count="10">
    <mergeCell ref="L5:O5"/>
    <mergeCell ref="P5:S5"/>
    <mergeCell ref="T5:W5"/>
    <mergeCell ref="A2:W2"/>
    <mergeCell ref="A4:A6"/>
    <mergeCell ref="B4:B6"/>
    <mergeCell ref="C4:C6"/>
    <mergeCell ref="D4:W4"/>
    <mergeCell ref="D5:G5"/>
    <mergeCell ref="H5:K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zoomScalePageLayoutView="0" workbookViewId="0" topLeftCell="A1">
      <selection activeCell="E21" sqref="E21"/>
    </sheetView>
  </sheetViews>
  <sheetFormatPr defaultColWidth="9.140625" defaultRowHeight="12"/>
  <cols>
    <col min="1" max="1" width="13.57421875" style="54" bestFit="1" customWidth="1"/>
    <col min="2" max="2" width="22.8515625" style="54" customWidth="1"/>
    <col min="3" max="3" width="17.140625" style="54" customWidth="1"/>
    <col min="4" max="4" width="14.140625" style="54" customWidth="1"/>
    <col min="5" max="5" width="11.7109375" style="54" customWidth="1"/>
    <col min="6" max="6" width="10.7109375" style="54" customWidth="1"/>
    <col min="7" max="7" width="12.57421875" style="54" customWidth="1"/>
    <col min="8" max="8" width="10.7109375" style="54" customWidth="1"/>
    <col min="9" max="16384" width="9.140625" style="54" customWidth="1"/>
  </cols>
  <sheetData>
    <row r="1" spans="1:8" ht="14.25">
      <c r="A1" s="92" t="s">
        <v>184</v>
      </c>
      <c r="B1" s="53"/>
      <c r="C1" s="53"/>
      <c r="D1" s="53"/>
      <c r="E1" s="53"/>
      <c r="H1" s="55"/>
    </row>
    <row r="2" spans="1:8" ht="25.5" customHeight="1">
      <c r="A2" s="258" t="s">
        <v>162</v>
      </c>
      <c r="B2" s="258"/>
      <c r="C2" s="258"/>
      <c r="D2" s="258"/>
      <c r="E2" s="258"/>
      <c r="F2" s="258"/>
      <c r="G2" s="258"/>
      <c r="H2" s="258"/>
    </row>
    <row r="3" spans="1:8" ht="16.5" customHeight="1">
      <c r="A3" s="56"/>
      <c r="B3" s="56"/>
      <c r="C3" s="56"/>
      <c r="D3" s="56"/>
      <c r="E3" s="56"/>
      <c r="F3" s="244" t="s">
        <v>87</v>
      </c>
      <c r="G3" s="244"/>
      <c r="H3" s="244"/>
    </row>
    <row r="4" spans="1:8" s="57" customFormat="1" ht="22.5" customHeight="1">
      <c r="A4" s="271" t="s">
        <v>16</v>
      </c>
      <c r="B4" s="273" t="s">
        <v>118</v>
      </c>
      <c r="C4" s="273" t="s">
        <v>119</v>
      </c>
      <c r="D4" s="268" t="s">
        <v>120</v>
      </c>
      <c r="E4" s="270" t="s">
        <v>121</v>
      </c>
      <c r="F4" s="270"/>
      <c r="G4" s="270"/>
      <c r="H4" s="270"/>
    </row>
    <row r="5" spans="1:8" s="57" customFormat="1" ht="32.25" customHeight="1">
      <c r="A5" s="272"/>
      <c r="B5" s="274"/>
      <c r="C5" s="275"/>
      <c r="D5" s="269"/>
      <c r="E5" s="72" t="s">
        <v>122</v>
      </c>
      <c r="F5" s="73" t="s">
        <v>123</v>
      </c>
      <c r="G5" s="73" t="s">
        <v>124</v>
      </c>
      <c r="H5" s="72" t="s">
        <v>125</v>
      </c>
    </row>
    <row r="6" spans="1:8" ht="19.5" customHeight="1">
      <c r="A6" s="64">
        <v>201</v>
      </c>
      <c r="B6" s="65" t="s">
        <v>126</v>
      </c>
      <c r="C6" s="65"/>
      <c r="D6" s="62"/>
      <c r="E6" s="62"/>
      <c r="F6" s="63"/>
      <c r="G6" s="63"/>
      <c r="H6" s="63"/>
    </row>
    <row r="7" spans="1:8" ht="19.5" customHeight="1">
      <c r="A7" s="64">
        <v>20101</v>
      </c>
      <c r="B7" s="64" t="s">
        <v>127</v>
      </c>
      <c r="C7" s="64"/>
      <c r="D7" s="62"/>
      <c r="E7" s="62"/>
      <c r="F7" s="63"/>
      <c r="G7" s="63"/>
      <c r="H7" s="63"/>
    </row>
    <row r="8" spans="1:8" ht="19.5" customHeight="1">
      <c r="A8" s="64">
        <v>2010102</v>
      </c>
      <c r="B8" s="68" t="s">
        <v>132</v>
      </c>
      <c r="C8" s="68"/>
      <c r="D8" s="59"/>
      <c r="E8" s="59"/>
      <c r="F8" s="63"/>
      <c r="G8" s="63"/>
      <c r="H8" s="63"/>
    </row>
    <row r="9" spans="1:8" ht="19.5" customHeight="1">
      <c r="A9" s="64">
        <v>2010102</v>
      </c>
      <c r="B9" s="68" t="s">
        <v>133</v>
      </c>
      <c r="C9" s="65" t="s">
        <v>128</v>
      </c>
      <c r="D9" s="61"/>
      <c r="E9" s="61"/>
      <c r="F9" s="63"/>
      <c r="G9" s="63"/>
      <c r="H9" s="63"/>
    </row>
    <row r="10" spans="1:8" ht="19.5" customHeight="1">
      <c r="A10" s="64">
        <v>2010102</v>
      </c>
      <c r="B10" s="69" t="s">
        <v>134</v>
      </c>
      <c r="C10" s="65" t="s">
        <v>128</v>
      </c>
      <c r="D10" s="68"/>
      <c r="E10" s="68"/>
      <c r="F10" s="58"/>
      <c r="G10" s="58"/>
      <c r="H10" s="58"/>
    </row>
    <row r="11" spans="1:8" ht="19.5" customHeight="1">
      <c r="A11" s="58" t="s">
        <v>129</v>
      </c>
      <c r="B11" s="68" t="s">
        <v>129</v>
      </c>
      <c r="C11" s="61" t="s">
        <v>130</v>
      </c>
      <c r="D11" s="68"/>
      <c r="E11" s="68"/>
      <c r="F11" s="58"/>
      <c r="G11" s="58"/>
      <c r="H11" s="66" t="s">
        <v>131</v>
      </c>
    </row>
    <row r="12" spans="1:8" ht="19.5" customHeight="1">
      <c r="A12" s="58"/>
      <c r="B12" s="62"/>
      <c r="C12" s="61"/>
      <c r="D12" s="68"/>
      <c r="E12" s="68"/>
      <c r="F12" s="66"/>
      <c r="G12" s="66"/>
      <c r="H12" s="58"/>
    </row>
    <row r="13" spans="1:8" ht="19.5" customHeight="1">
      <c r="A13" s="64"/>
      <c r="B13" s="65"/>
      <c r="C13" s="61"/>
      <c r="D13" s="68"/>
      <c r="E13" s="68"/>
      <c r="F13" s="66"/>
      <c r="G13" s="66"/>
      <c r="H13" s="58"/>
    </row>
    <row r="14" spans="1:8" ht="19.5" customHeight="1">
      <c r="A14" s="64"/>
      <c r="B14" s="65"/>
      <c r="C14" s="61"/>
      <c r="D14" s="67"/>
      <c r="E14" s="67"/>
      <c r="F14" s="66"/>
      <c r="G14" s="66"/>
      <c r="H14" s="58"/>
    </row>
    <row r="15" spans="1:8" ht="19.5" customHeight="1">
      <c r="A15" s="64"/>
      <c r="B15" s="61"/>
      <c r="C15" s="61"/>
      <c r="D15" s="68"/>
      <c r="E15" s="68"/>
      <c r="F15" s="66"/>
      <c r="G15" s="66"/>
      <c r="H15" s="58"/>
    </row>
    <row r="16" spans="1:8" ht="19.5" customHeight="1">
      <c r="A16" s="58"/>
      <c r="B16" s="61"/>
      <c r="C16" s="61"/>
      <c r="D16" s="68"/>
      <c r="E16" s="68"/>
      <c r="F16" s="66"/>
      <c r="G16" s="66"/>
      <c r="H16" s="58"/>
    </row>
    <row r="17" spans="1:8" ht="19.5" customHeight="1">
      <c r="A17" s="58"/>
      <c r="B17" s="68"/>
      <c r="C17" s="61"/>
      <c r="D17" s="68"/>
      <c r="E17" s="68"/>
      <c r="F17" s="66"/>
      <c r="G17" s="66"/>
      <c r="H17" s="58"/>
    </row>
    <row r="18" spans="1:8" ht="19.5" customHeight="1">
      <c r="A18" s="58"/>
      <c r="B18" s="70" t="s">
        <v>135</v>
      </c>
      <c r="C18" s="70"/>
      <c r="D18" s="70"/>
      <c r="E18" s="70"/>
      <c r="F18" s="71"/>
      <c r="G18" s="71"/>
      <c r="H18" s="71"/>
    </row>
    <row r="19" spans="1:5" ht="14.25">
      <c r="A19" s="53"/>
      <c r="B19" s="53"/>
      <c r="C19" s="53"/>
      <c r="D19" s="53"/>
      <c r="E19" s="53"/>
    </row>
    <row r="20" spans="1:5" ht="14.25">
      <c r="A20" s="200" t="s">
        <v>350</v>
      </c>
      <c r="B20" s="56"/>
      <c r="C20" s="56"/>
      <c r="D20" s="56"/>
      <c r="E20" s="56"/>
    </row>
    <row r="21" spans="2:5" ht="14.25">
      <c r="B21" s="56"/>
      <c r="C21" s="56"/>
      <c r="D21" s="56"/>
      <c r="E21" s="56"/>
    </row>
  </sheetData>
  <sheetProtection/>
  <mergeCells count="7">
    <mergeCell ref="A2:H2"/>
    <mergeCell ref="D4:D5"/>
    <mergeCell ref="E4:H4"/>
    <mergeCell ref="F3:H3"/>
    <mergeCell ref="A4:A5"/>
    <mergeCell ref="B4:B5"/>
    <mergeCell ref="C4:C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E1">
      <selection activeCell="N5" sqref="N5"/>
    </sheetView>
  </sheetViews>
  <sheetFormatPr defaultColWidth="9.140625" defaultRowHeight="14.25" customHeight="1"/>
  <cols>
    <col min="1" max="1" width="37.57421875" style="0" customWidth="1"/>
    <col min="2" max="2" width="5.140625" style="0" customWidth="1"/>
    <col min="3" max="3" width="27.8515625" style="0" customWidth="1"/>
    <col min="4" max="4" width="32.421875" style="0" customWidth="1"/>
    <col min="5" max="5" width="11.00390625" style="0" customWidth="1"/>
    <col min="6" max="6" width="24.421875" style="0" customWidth="1"/>
    <col min="7" max="7" width="9.00390625" style="0" customWidth="1"/>
    <col min="8" max="8" width="9.57421875" style="0" customWidth="1"/>
    <col min="9" max="10" width="10.28125" style="0" customWidth="1"/>
    <col min="11" max="11" width="13.8515625" style="0" customWidth="1"/>
    <col min="12" max="12" width="14.140625" style="0" customWidth="1"/>
    <col min="13" max="16" width="10.28125" style="0" customWidth="1"/>
  </cols>
  <sheetData>
    <row r="1" spans="1:16" ht="42.75" customHeight="1">
      <c r="A1" s="276" t="s">
        <v>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ht="13.5" customHeight="1">
      <c r="A2" s="278" t="s">
        <v>30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2.5" customHeight="1">
      <c r="A3" s="280" t="s">
        <v>0</v>
      </c>
      <c r="B3" s="282" t="s">
        <v>31</v>
      </c>
      <c r="C3" s="280" t="s">
        <v>24</v>
      </c>
      <c r="D3" s="280" t="s">
        <v>25</v>
      </c>
      <c r="E3" s="280" t="s">
        <v>16</v>
      </c>
      <c r="F3" s="280" t="s">
        <v>29</v>
      </c>
      <c r="G3" s="282" t="s">
        <v>32</v>
      </c>
      <c r="H3" s="282" t="s">
        <v>33</v>
      </c>
      <c r="I3" s="280" t="s">
        <v>64</v>
      </c>
      <c r="J3" s="281"/>
      <c r="K3" s="280" t="s">
        <v>65</v>
      </c>
      <c r="L3" s="281"/>
      <c r="M3" s="282" t="s">
        <v>66</v>
      </c>
      <c r="N3" s="282" t="s">
        <v>67</v>
      </c>
      <c r="O3" s="282" t="s">
        <v>34</v>
      </c>
      <c r="P3" s="280" t="s">
        <v>27</v>
      </c>
    </row>
    <row r="4" spans="1:16" ht="26.25" customHeight="1">
      <c r="A4" s="281"/>
      <c r="B4" s="283"/>
      <c r="C4" s="281"/>
      <c r="D4" s="281"/>
      <c r="E4" s="281"/>
      <c r="F4" s="281"/>
      <c r="G4" s="283"/>
      <c r="H4" s="283"/>
      <c r="I4" s="9" t="s">
        <v>35</v>
      </c>
      <c r="J4" s="9" t="s">
        <v>36</v>
      </c>
      <c r="K4" s="10" t="s">
        <v>37</v>
      </c>
      <c r="L4" s="10" t="s">
        <v>38</v>
      </c>
      <c r="M4" s="283"/>
      <c r="N4" s="283"/>
      <c r="O4" s="283"/>
      <c r="P4" s="281"/>
    </row>
    <row r="5" spans="1:16" ht="13.5" customHeight="1">
      <c r="A5" s="6" t="s">
        <v>39</v>
      </c>
      <c r="B5" s="6" t="s">
        <v>40</v>
      </c>
      <c r="C5" s="6" t="s">
        <v>41</v>
      </c>
      <c r="D5" s="6" t="s">
        <v>42</v>
      </c>
      <c r="E5" s="6" t="s">
        <v>43</v>
      </c>
      <c r="F5" s="6" t="s">
        <v>44</v>
      </c>
      <c r="G5" s="6" t="s">
        <v>45</v>
      </c>
      <c r="H5" s="6" t="s">
        <v>46</v>
      </c>
      <c r="I5" s="11" t="s">
        <v>47</v>
      </c>
      <c r="J5" s="11" t="s">
        <v>48</v>
      </c>
      <c r="K5" s="11" t="s">
        <v>49</v>
      </c>
      <c r="L5" s="11" t="s">
        <v>50</v>
      </c>
      <c r="M5" s="12"/>
      <c r="N5" s="12"/>
      <c r="O5" s="6" t="s">
        <v>51</v>
      </c>
      <c r="P5" s="8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/>
  <mergeCells count="16">
    <mergeCell ref="I3:J3"/>
    <mergeCell ref="K3:L3"/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D1">
      <selection activeCell="F7" sqref="F7"/>
    </sheetView>
  </sheetViews>
  <sheetFormatPr defaultColWidth="9.140625" defaultRowHeight="14.25" customHeight="1"/>
  <cols>
    <col min="1" max="1" width="29.140625" style="0" customWidth="1"/>
    <col min="2" max="2" width="5.7109375" style="0" customWidth="1"/>
    <col min="3" max="3" width="26.28125" style="0" customWidth="1"/>
    <col min="4" max="4" width="39.57421875" style="0" customWidth="1"/>
    <col min="5" max="5" width="13.57421875" style="0" customWidth="1"/>
    <col min="6" max="6" width="30.8515625" style="0" customWidth="1"/>
    <col min="7" max="7" width="16.28125" style="0" customWidth="1"/>
    <col min="8" max="8" width="11.8515625" style="0" customWidth="1"/>
    <col min="9" max="9" width="14.57421875" style="0" customWidth="1"/>
    <col min="10" max="10" width="10.28125" style="0" customWidth="1"/>
  </cols>
  <sheetData>
    <row r="1" spans="1:10" ht="47.25" customHeight="1">
      <c r="A1" s="284" t="s">
        <v>63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3.5" customHeight="1">
      <c r="A2" s="278" t="s">
        <v>26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4" customHeight="1">
      <c r="A3" s="280" t="s">
        <v>0</v>
      </c>
      <c r="B3" s="282" t="s">
        <v>31</v>
      </c>
      <c r="C3" s="280" t="s">
        <v>24</v>
      </c>
      <c r="D3" s="280" t="s">
        <v>25</v>
      </c>
      <c r="E3" s="280" t="s">
        <v>16</v>
      </c>
      <c r="F3" s="280" t="s">
        <v>29</v>
      </c>
      <c r="G3" s="280" t="s">
        <v>68</v>
      </c>
      <c r="H3" s="281"/>
      <c r="I3" s="280" t="s">
        <v>52</v>
      </c>
      <c r="J3" s="280" t="s">
        <v>27</v>
      </c>
    </row>
    <row r="4" spans="1:10" ht="27" customHeight="1">
      <c r="A4" s="281"/>
      <c r="B4" s="283"/>
      <c r="C4" s="281"/>
      <c r="D4" s="281"/>
      <c r="E4" s="281"/>
      <c r="F4" s="281"/>
      <c r="G4" s="9" t="s">
        <v>22</v>
      </c>
      <c r="H4" s="9" t="s">
        <v>23</v>
      </c>
      <c r="I4" s="281"/>
      <c r="J4" s="281"/>
    </row>
    <row r="5" spans="1:10" ht="13.5" customHeight="1">
      <c r="A5" s="6" t="s">
        <v>53</v>
      </c>
      <c r="B5" s="6" t="s">
        <v>54</v>
      </c>
      <c r="C5" s="6" t="s">
        <v>55</v>
      </c>
      <c r="D5" s="6" t="s">
        <v>56</v>
      </c>
      <c r="E5" s="6" t="s">
        <v>57</v>
      </c>
      <c r="F5" s="6" t="s">
        <v>58</v>
      </c>
      <c r="G5" s="7" t="s">
        <v>59</v>
      </c>
      <c r="H5" s="7" t="s">
        <v>60</v>
      </c>
      <c r="I5" s="6" t="s">
        <v>61</v>
      </c>
      <c r="J5" s="8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11">
    <mergeCell ref="F3:F4"/>
    <mergeCell ref="G3:H3"/>
    <mergeCell ref="I3:I4"/>
    <mergeCell ref="J3:J4"/>
    <mergeCell ref="A1:J1"/>
    <mergeCell ref="A2:J2"/>
    <mergeCell ref="A3:A4"/>
    <mergeCell ref="B3:B4"/>
    <mergeCell ref="C3:C4"/>
    <mergeCell ref="D3:D4"/>
    <mergeCell ref="E3:E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6" sqref="C26:C27"/>
    </sheetView>
  </sheetViews>
  <sheetFormatPr defaultColWidth="10.28125" defaultRowHeight="12"/>
  <cols>
    <col min="1" max="1" width="34.28125" style="13" customWidth="1"/>
    <col min="2" max="2" width="18.57421875" style="13" customWidth="1"/>
    <col min="3" max="3" width="34.28125" style="13" customWidth="1"/>
    <col min="4" max="4" width="14.7109375" style="134" customWidth="1"/>
    <col min="5" max="16384" width="10.28125" style="13" customWidth="1"/>
  </cols>
  <sheetData>
    <row r="1" ht="16.5" customHeight="1">
      <c r="A1" s="86" t="s">
        <v>173</v>
      </c>
    </row>
    <row r="2" spans="1:4" ht="20.25">
      <c r="A2" s="209" t="s">
        <v>172</v>
      </c>
      <c r="B2" s="209"/>
      <c r="C2" s="209"/>
      <c r="D2" s="209"/>
    </row>
    <row r="3" spans="1:4" ht="16.5" customHeight="1">
      <c r="A3" s="14"/>
      <c r="B3" s="14"/>
      <c r="C3" s="14"/>
      <c r="D3" s="91" t="s">
        <v>182</v>
      </c>
    </row>
    <row r="4" spans="1:4" s="16" customFormat="1" ht="16.5" customHeight="1">
      <c r="A4" s="210" t="s">
        <v>69</v>
      </c>
      <c r="B4" s="210"/>
      <c r="C4" s="210" t="s">
        <v>70</v>
      </c>
      <c r="D4" s="210"/>
    </row>
    <row r="5" spans="1:4" s="16" customFormat="1" ht="16.5" customHeight="1">
      <c r="A5" s="15" t="s">
        <v>71</v>
      </c>
      <c r="B5" s="15" t="s">
        <v>28</v>
      </c>
      <c r="C5" s="15" t="s">
        <v>212</v>
      </c>
      <c r="D5" s="17" t="s">
        <v>72</v>
      </c>
    </row>
    <row r="6" spans="1:4" ht="16.5" customHeight="1">
      <c r="A6" s="18" t="s">
        <v>73</v>
      </c>
      <c r="B6" s="133">
        <v>1666.3</v>
      </c>
      <c r="C6" s="19" t="s">
        <v>206</v>
      </c>
      <c r="D6" s="133">
        <f>SUM(D7:D10)</f>
        <v>1461.05</v>
      </c>
    </row>
    <row r="7" spans="1:4" ht="16.5" customHeight="1">
      <c r="A7" s="20" t="s">
        <v>74</v>
      </c>
      <c r="B7" s="133"/>
      <c r="C7" s="19" t="s">
        <v>207</v>
      </c>
      <c r="D7" s="133">
        <v>1190.22</v>
      </c>
    </row>
    <row r="8" spans="1:4" ht="16.5" customHeight="1">
      <c r="A8" s="20" t="s">
        <v>75</v>
      </c>
      <c r="B8" s="133"/>
      <c r="C8" s="19" t="s">
        <v>213</v>
      </c>
      <c r="D8" s="133">
        <v>221.09</v>
      </c>
    </row>
    <row r="9" spans="1:4" ht="16.5" customHeight="1">
      <c r="A9" s="20" t="s">
        <v>76</v>
      </c>
      <c r="B9" s="133"/>
      <c r="C9" s="19" t="s">
        <v>214</v>
      </c>
      <c r="D9" s="133">
        <v>49.74</v>
      </c>
    </row>
    <row r="10" spans="1:4" ht="16.5" customHeight="1">
      <c r="A10" s="20" t="s">
        <v>77</v>
      </c>
      <c r="B10" s="133"/>
      <c r="C10" s="96" t="s">
        <v>226</v>
      </c>
      <c r="D10" s="133"/>
    </row>
    <row r="11" spans="1:4" ht="16.5" customHeight="1">
      <c r="A11" s="20" t="s">
        <v>78</v>
      </c>
      <c r="B11" s="133"/>
      <c r="C11" s="19" t="s">
        <v>208</v>
      </c>
      <c r="D11" s="133">
        <v>205.25</v>
      </c>
    </row>
    <row r="12" spans="1:4" ht="16.5" customHeight="1">
      <c r="A12" s="20"/>
      <c r="B12" s="133"/>
      <c r="C12" s="19" t="s">
        <v>209</v>
      </c>
      <c r="D12" s="133"/>
    </row>
    <row r="13" spans="1:4" ht="16.5" customHeight="1">
      <c r="A13" s="20"/>
      <c r="B13" s="133"/>
      <c r="C13" s="19" t="s">
        <v>210</v>
      </c>
      <c r="D13" s="133"/>
    </row>
    <row r="14" spans="1:4" ht="16.5" customHeight="1">
      <c r="A14" s="20"/>
      <c r="B14" s="133"/>
      <c r="C14" s="19" t="s">
        <v>211</v>
      </c>
      <c r="D14" s="133"/>
    </row>
    <row r="15" spans="1:4" ht="16.5" customHeight="1">
      <c r="A15" s="20"/>
      <c r="B15" s="133"/>
      <c r="C15" s="19"/>
      <c r="D15" s="133"/>
    </row>
    <row r="16" spans="1:4" ht="16.5" customHeight="1">
      <c r="A16" s="15" t="s">
        <v>79</v>
      </c>
      <c r="B16" s="133">
        <f>SUM(B6:B11)</f>
        <v>1666.3</v>
      </c>
      <c r="C16" s="15" t="s">
        <v>80</v>
      </c>
      <c r="D16" s="133">
        <f>SUM(D6,D11:D14)</f>
        <v>1666.3</v>
      </c>
    </row>
    <row r="17" spans="1:4" s="21" customFormat="1" ht="16.5" customHeight="1">
      <c r="A17" s="20" t="s">
        <v>81</v>
      </c>
      <c r="B17" s="133"/>
      <c r="C17" s="15"/>
      <c r="D17" s="133"/>
    </row>
    <row r="18" spans="1:4" ht="16.5" customHeight="1">
      <c r="A18" s="20" t="s">
        <v>114</v>
      </c>
      <c r="B18" s="133"/>
      <c r="C18" s="20" t="s">
        <v>82</v>
      </c>
      <c r="D18" s="133"/>
    </row>
    <row r="19" spans="1:4" ht="16.5" customHeight="1">
      <c r="A19" s="20"/>
      <c r="B19" s="133"/>
      <c r="C19" s="18"/>
      <c r="D19" s="133"/>
    </row>
    <row r="20" spans="1:4" ht="16.5" customHeight="1">
      <c r="A20" s="18" t="s">
        <v>83</v>
      </c>
      <c r="B20" s="133">
        <f>B16+B17+B18</f>
        <v>1666.3</v>
      </c>
      <c r="C20" s="18" t="s">
        <v>84</v>
      </c>
      <c r="D20" s="133">
        <f>D16+D18</f>
        <v>1666.3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E13" sqref="E13"/>
    </sheetView>
  </sheetViews>
  <sheetFormatPr defaultColWidth="9.140625" defaultRowHeight="14.25" customHeight="1"/>
  <cols>
    <col min="1" max="1" width="9.7109375" style="0" customWidth="1"/>
    <col min="2" max="2" width="22.7109375" style="0" customWidth="1"/>
    <col min="3" max="8" width="11.7109375" style="0" customWidth="1"/>
    <col min="9" max="9" width="11.7109375" style="127" customWidth="1"/>
    <col min="10" max="18" width="11.7109375" style="0" customWidth="1"/>
    <col min="19" max="21" width="10.28125" style="0" customWidth="1"/>
  </cols>
  <sheetData>
    <row r="1" ht="14.25" customHeight="1">
      <c r="A1" t="s">
        <v>174</v>
      </c>
    </row>
    <row r="2" spans="3:21" ht="40.5" customHeight="1">
      <c r="C2" s="217" t="s">
        <v>168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5"/>
      <c r="T2" s="5"/>
      <c r="U2" s="5"/>
    </row>
    <row r="3" spans="3:21" ht="20.25" customHeight="1">
      <c r="C3" s="218" t="s">
        <v>85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5"/>
      <c r="T3" s="5"/>
      <c r="U3" s="5"/>
    </row>
    <row r="4" spans="1:21" ht="19.5" customHeight="1">
      <c r="A4" s="211" t="s">
        <v>199</v>
      </c>
      <c r="B4" s="211" t="s">
        <v>201</v>
      </c>
      <c r="C4" s="211" t="s">
        <v>1</v>
      </c>
      <c r="D4" s="211" t="s">
        <v>2</v>
      </c>
      <c r="E4" s="211"/>
      <c r="F4" s="211"/>
      <c r="G4" s="211"/>
      <c r="H4" s="211"/>
      <c r="I4" s="214"/>
      <c r="J4" s="214"/>
      <c r="K4" s="211"/>
      <c r="L4" s="214"/>
      <c r="M4" s="211" t="s">
        <v>3</v>
      </c>
      <c r="N4" s="220" t="s">
        <v>4</v>
      </c>
      <c r="O4" s="221"/>
      <c r="P4" s="221"/>
      <c r="Q4" s="221"/>
      <c r="R4" s="222"/>
      <c r="S4" s="5"/>
      <c r="T4" s="5"/>
      <c r="U4" s="5"/>
    </row>
    <row r="5" spans="1:21" ht="16.5" customHeight="1">
      <c r="A5" s="214"/>
      <c r="B5" s="214"/>
      <c r="C5" s="214"/>
      <c r="D5" s="211" t="s">
        <v>5</v>
      </c>
      <c r="E5" s="212" t="s">
        <v>164</v>
      </c>
      <c r="F5" s="212" t="s">
        <v>165</v>
      </c>
      <c r="G5" s="211" t="s">
        <v>6</v>
      </c>
      <c r="H5" s="211" t="s">
        <v>7</v>
      </c>
      <c r="I5" s="211"/>
      <c r="J5" s="211" t="s">
        <v>8</v>
      </c>
      <c r="K5" s="211" t="s">
        <v>9</v>
      </c>
      <c r="L5" s="211" t="s">
        <v>10</v>
      </c>
      <c r="M5" s="214"/>
      <c r="N5" s="215" t="s">
        <v>11</v>
      </c>
      <c r="O5" s="212" t="s">
        <v>166</v>
      </c>
      <c r="P5" s="212" t="s">
        <v>167</v>
      </c>
      <c r="Q5" s="212" t="s">
        <v>12</v>
      </c>
      <c r="R5" s="211" t="s">
        <v>13</v>
      </c>
      <c r="S5" s="5"/>
      <c r="T5" s="5"/>
      <c r="U5" s="5"/>
    </row>
    <row r="6" spans="1:21" ht="33.75" customHeight="1">
      <c r="A6" s="212"/>
      <c r="B6" s="212"/>
      <c r="C6" s="211"/>
      <c r="D6" s="214"/>
      <c r="E6" s="216"/>
      <c r="F6" s="216"/>
      <c r="G6" s="214"/>
      <c r="H6" s="24" t="s">
        <v>14</v>
      </c>
      <c r="I6" s="126" t="s">
        <v>15</v>
      </c>
      <c r="J6" s="214"/>
      <c r="K6" s="214"/>
      <c r="L6" s="214"/>
      <c r="M6" s="211"/>
      <c r="N6" s="213"/>
      <c r="O6" s="213"/>
      <c r="P6" s="216"/>
      <c r="Q6" s="213"/>
      <c r="R6" s="214"/>
      <c r="S6" s="5"/>
      <c r="T6" s="5"/>
      <c r="U6" s="5"/>
    </row>
    <row r="7" spans="1:21" s="125" customFormat="1" ht="20.25" customHeight="1">
      <c r="A7" s="120"/>
      <c r="B7" s="121" t="s">
        <v>333</v>
      </c>
      <c r="C7" s="141">
        <f>C8+C13</f>
        <v>1666.3</v>
      </c>
      <c r="D7" s="141">
        <f>D8+D13</f>
        <v>1666.3</v>
      </c>
      <c r="E7" s="142">
        <f>E8+E13</f>
        <v>1666.3</v>
      </c>
      <c r="F7" s="122"/>
      <c r="G7" s="122"/>
      <c r="H7" s="122"/>
      <c r="I7" s="128"/>
      <c r="J7" s="122"/>
      <c r="K7" s="122"/>
      <c r="L7" s="122"/>
      <c r="M7" s="123"/>
      <c r="N7" s="123"/>
      <c r="O7" s="123"/>
      <c r="P7" s="123"/>
      <c r="Q7" s="123"/>
      <c r="R7" s="123"/>
      <c r="S7" s="124"/>
      <c r="T7" s="124"/>
      <c r="U7" s="124"/>
    </row>
    <row r="8" spans="1:20" ht="20.25" customHeight="1">
      <c r="A8" s="135">
        <v>201</v>
      </c>
      <c r="B8" s="135" t="s">
        <v>335</v>
      </c>
      <c r="C8" s="136">
        <f>C9</f>
        <v>1447.46</v>
      </c>
      <c r="D8" s="136">
        <f>D9</f>
        <v>1447.46</v>
      </c>
      <c r="E8" s="137">
        <f>E9</f>
        <v>1447.46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"/>
      <c r="T8" s="1"/>
    </row>
    <row r="9" spans="1:20" ht="20.25" customHeight="1">
      <c r="A9" s="139">
        <v>20101</v>
      </c>
      <c r="B9" s="139" t="s">
        <v>336</v>
      </c>
      <c r="C9" s="136">
        <f>C10+C11+C12</f>
        <v>1447.46</v>
      </c>
      <c r="D9" s="136">
        <f>D10+D11+D12</f>
        <v>1447.46</v>
      </c>
      <c r="E9" s="137">
        <f>E10+E11+E12</f>
        <v>1447.46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"/>
      <c r="T9" s="1"/>
    </row>
    <row r="10" spans="1:20" ht="20.25" customHeight="1">
      <c r="A10" s="140">
        <v>2010101</v>
      </c>
      <c r="B10" s="140" t="s">
        <v>337</v>
      </c>
      <c r="C10" s="136">
        <f aca="true" t="shared" si="0" ref="C10:D17">D10</f>
        <v>1242.21</v>
      </c>
      <c r="D10" s="136">
        <f t="shared" si="0"/>
        <v>1242.21</v>
      </c>
      <c r="E10" s="137">
        <v>1242.21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"/>
      <c r="T10" s="1"/>
    </row>
    <row r="11" spans="1:21" ht="20.25" customHeight="1">
      <c r="A11" s="140">
        <v>2010102</v>
      </c>
      <c r="B11" s="140" t="s">
        <v>338</v>
      </c>
      <c r="C11" s="136">
        <f t="shared" si="0"/>
        <v>185.97</v>
      </c>
      <c r="D11" s="136">
        <f t="shared" si="0"/>
        <v>185.97</v>
      </c>
      <c r="E11" s="137">
        <v>185.97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"/>
      <c r="T11" s="1"/>
      <c r="U11" s="1"/>
    </row>
    <row r="12" spans="1:21" ht="20.25" customHeight="1">
      <c r="A12" s="140">
        <v>2010108</v>
      </c>
      <c r="B12" s="140" t="s">
        <v>339</v>
      </c>
      <c r="C12" s="136">
        <f t="shared" si="0"/>
        <v>19.28</v>
      </c>
      <c r="D12" s="136">
        <f t="shared" si="0"/>
        <v>19.28</v>
      </c>
      <c r="E12" s="137">
        <v>19.28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"/>
      <c r="T12" s="1"/>
      <c r="U12" s="1"/>
    </row>
    <row r="13" spans="1:21" ht="20.25" customHeight="1">
      <c r="A13" s="140">
        <v>208</v>
      </c>
      <c r="B13" s="140" t="s">
        <v>340</v>
      </c>
      <c r="C13" s="136">
        <f>C14</f>
        <v>218.84</v>
      </c>
      <c r="D13" s="136">
        <f>D14</f>
        <v>218.84</v>
      </c>
      <c r="E13" s="137">
        <f>E14</f>
        <v>218.84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"/>
      <c r="T13" s="1"/>
      <c r="U13" s="1"/>
    </row>
    <row r="14" spans="1:21" ht="20.25" customHeight="1">
      <c r="A14" s="140">
        <v>20805</v>
      </c>
      <c r="B14" s="140" t="s">
        <v>341</v>
      </c>
      <c r="C14" s="136">
        <f>C15+C16+C17</f>
        <v>218.84</v>
      </c>
      <c r="D14" s="136">
        <f>D15+D16+D17</f>
        <v>218.84</v>
      </c>
      <c r="E14" s="137">
        <f>E15+E16+E17</f>
        <v>218.84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"/>
      <c r="T14" s="1"/>
      <c r="U14" s="1"/>
    </row>
    <row r="15" spans="1:21" ht="20.25" customHeight="1">
      <c r="A15" s="140">
        <v>2080501</v>
      </c>
      <c r="B15" s="140" t="s">
        <v>342</v>
      </c>
      <c r="C15" s="136">
        <f t="shared" si="0"/>
        <v>40.69</v>
      </c>
      <c r="D15" s="136">
        <f t="shared" si="0"/>
        <v>40.69</v>
      </c>
      <c r="E15" s="137">
        <v>40.69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"/>
      <c r="T15" s="1"/>
      <c r="U15" s="1"/>
    </row>
    <row r="16" spans="1:21" ht="20.25" customHeight="1">
      <c r="A16" s="140">
        <v>2080505</v>
      </c>
      <c r="B16" s="140" t="s">
        <v>343</v>
      </c>
      <c r="C16" s="136">
        <f t="shared" si="0"/>
        <v>127.25</v>
      </c>
      <c r="D16" s="136">
        <f t="shared" si="0"/>
        <v>127.25</v>
      </c>
      <c r="E16" s="137">
        <v>127.25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"/>
      <c r="T16" s="1"/>
      <c r="U16" s="1"/>
    </row>
    <row r="17" spans="1:21" ht="20.25" customHeight="1">
      <c r="A17" s="140">
        <v>2080506</v>
      </c>
      <c r="B17" s="140" t="s">
        <v>344</v>
      </c>
      <c r="C17" s="137">
        <f t="shared" si="0"/>
        <v>50.9</v>
      </c>
      <c r="D17" s="137">
        <f t="shared" si="0"/>
        <v>50.9</v>
      </c>
      <c r="E17" s="137">
        <v>50.9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"/>
      <c r="T17" s="1"/>
      <c r="U17" s="1"/>
    </row>
    <row r="18" spans="3:21" ht="20.25" customHeight="1">
      <c r="C18" s="1"/>
      <c r="D18" s="1"/>
      <c r="E18" s="1"/>
      <c r="F18" s="1"/>
      <c r="G18" s="1"/>
      <c r="H18" s="1"/>
      <c r="I18" s="1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3:21" ht="20.25" customHeight="1">
      <c r="C19" s="1"/>
      <c r="D19" s="1"/>
      <c r="E19" s="1"/>
      <c r="F19" s="1"/>
      <c r="G19" s="1"/>
      <c r="H19" s="1"/>
      <c r="I19" s="1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3:21" ht="20.25" customHeight="1">
      <c r="C20" s="1"/>
      <c r="D20" s="1"/>
      <c r="E20" s="1"/>
      <c r="F20" s="1"/>
      <c r="G20" s="1"/>
      <c r="H20" s="1"/>
      <c r="I20" s="1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3:21" ht="20.25" customHeight="1">
      <c r="C21" s="1"/>
      <c r="D21" s="1"/>
      <c r="E21" s="1"/>
      <c r="F21" s="1"/>
      <c r="G21" s="1"/>
      <c r="H21" s="1"/>
      <c r="I21" s="12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3:21" ht="20.25" customHeight="1">
      <c r="C22" s="1"/>
      <c r="D22" s="1"/>
      <c r="E22" s="1"/>
      <c r="F22" s="1"/>
      <c r="G22" s="1"/>
      <c r="H22" s="1"/>
      <c r="I22" s="12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3:21" ht="20.25" customHeight="1">
      <c r="C23" s="1"/>
      <c r="D23" s="1"/>
      <c r="E23" s="1"/>
      <c r="F23" s="1"/>
      <c r="G23" s="1"/>
      <c r="H23" s="1"/>
      <c r="I23" s="12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21" ht="20.25" customHeight="1">
      <c r="C24" s="1"/>
      <c r="D24" s="1"/>
      <c r="E24" s="1"/>
      <c r="F24" s="1"/>
      <c r="G24" s="1"/>
      <c r="H24" s="1"/>
      <c r="I24" s="1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3:21" ht="20.25" customHeight="1">
      <c r="C25" s="1"/>
      <c r="D25" s="1"/>
      <c r="E25" s="1"/>
      <c r="F25" s="1"/>
      <c r="G25" s="1"/>
      <c r="H25" s="1"/>
      <c r="I25" s="1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3:21" ht="20.25" customHeight="1">
      <c r="C26" s="1"/>
      <c r="D26" s="1"/>
      <c r="E26" s="1"/>
      <c r="F26" s="1"/>
      <c r="G26" s="1"/>
      <c r="H26" s="1"/>
      <c r="I26" s="1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21" ht="20.25" customHeight="1">
      <c r="C27" s="1"/>
      <c r="D27" s="1"/>
      <c r="E27" s="1"/>
      <c r="F27" s="1"/>
      <c r="G27" s="1"/>
      <c r="H27" s="1"/>
      <c r="I27" s="1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20.25" customHeight="1">
      <c r="C28" s="1"/>
      <c r="D28" s="1"/>
      <c r="E28" s="1"/>
      <c r="F28" s="1"/>
      <c r="G28" s="1"/>
      <c r="H28" s="1"/>
      <c r="I28" s="1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20.25" customHeight="1">
      <c r="C29" s="1"/>
      <c r="D29" s="1"/>
      <c r="E29" s="1"/>
      <c r="F29" s="1"/>
      <c r="G29" s="1"/>
      <c r="H29" s="1"/>
      <c r="I29" s="1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3:21" ht="20.25" customHeight="1">
      <c r="C30" s="1"/>
      <c r="D30" s="1"/>
      <c r="E30" s="1"/>
      <c r="F30" s="1"/>
      <c r="G30" s="1"/>
      <c r="H30" s="1"/>
      <c r="I30" s="1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 ht="20.25" customHeight="1">
      <c r="C31" s="1"/>
      <c r="D31" s="1"/>
      <c r="E31" s="1"/>
      <c r="F31" s="1"/>
      <c r="G31" s="1"/>
      <c r="H31" s="1"/>
      <c r="I31" s="1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3:21" ht="20.25" customHeight="1">
      <c r="C32" s="1"/>
      <c r="D32" s="1"/>
      <c r="E32" s="1"/>
      <c r="F32" s="1"/>
      <c r="G32" s="1"/>
      <c r="H32" s="1"/>
      <c r="I32" s="1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3:21" ht="13.5" customHeight="1">
      <c r="C33" s="1"/>
      <c r="D33" s="1"/>
      <c r="E33" s="1"/>
      <c r="F33" s="1"/>
      <c r="G33" s="1"/>
      <c r="H33" s="1"/>
      <c r="I33" s="1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3:21" ht="13.5" customHeight="1">
      <c r="C34" s="1"/>
      <c r="D34" s="1"/>
      <c r="E34" s="1"/>
      <c r="F34" s="1"/>
      <c r="G34" s="1"/>
      <c r="H34" s="1"/>
      <c r="I34" s="1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3:21" ht="13.5" customHeight="1">
      <c r="C35" s="1"/>
      <c r="D35" s="1"/>
      <c r="E35" s="1"/>
      <c r="F35" s="1"/>
      <c r="G35" s="1"/>
      <c r="H35" s="1"/>
      <c r="I35" s="1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3:21" ht="13.5" customHeight="1">
      <c r="C36" s="1"/>
      <c r="D36" s="1"/>
      <c r="E36" s="1"/>
      <c r="F36" s="1"/>
      <c r="G36" s="1"/>
      <c r="H36" s="1"/>
      <c r="I36" s="1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3:21" ht="13.5" customHeight="1">
      <c r="C37" s="1"/>
      <c r="D37" s="1"/>
      <c r="E37" s="1"/>
      <c r="F37" s="1"/>
      <c r="G37" s="1"/>
      <c r="H37" s="1"/>
      <c r="I37" s="1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1" ht="13.5" customHeight="1">
      <c r="C38" s="1"/>
      <c r="D38" s="1"/>
      <c r="E38" s="1"/>
      <c r="F38" s="1"/>
      <c r="G38" s="1"/>
      <c r="H38" s="1"/>
      <c r="I38" s="1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1" ht="13.5" customHeight="1">
      <c r="C39" s="1"/>
      <c r="D39" s="1"/>
      <c r="E39" s="1"/>
      <c r="F39" s="1"/>
      <c r="G39" s="1"/>
      <c r="H39" s="1"/>
      <c r="I39" s="1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ht="13.5" customHeight="1">
      <c r="C40" s="1"/>
      <c r="D40" s="1"/>
      <c r="E40" s="1"/>
      <c r="F40" s="1"/>
      <c r="G40" s="1"/>
      <c r="H40" s="1"/>
      <c r="I40" s="1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1" ht="13.5" customHeight="1">
      <c r="C41" s="1"/>
      <c r="D41" s="1"/>
      <c r="E41" s="1"/>
      <c r="F41" s="1"/>
      <c r="G41" s="1"/>
      <c r="H41" s="1"/>
      <c r="I41" s="1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3:21" ht="13.5" customHeight="1">
      <c r="C42" s="1"/>
      <c r="D42" s="1"/>
      <c r="E42" s="1"/>
      <c r="F42" s="1"/>
      <c r="G42" s="1"/>
      <c r="H42" s="1"/>
      <c r="I42" s="1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1" ht="13.5" customHeight="1">
      <c r="C43" s="1"/>
      <c r="D43" s="1"/>
      <c r="E43" s="1"/>
      <c r="F43" s="1"/>
      <c r="G43" s="1"/>
      <c r="H43" s="1"/>
      <c r="I43" s="1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ht="13.5" customHeight="1">
      <c r="C44" s="1"/>
      <c r="D44" s="1"/>
      <c r="E44" s="1"/>
      <c r="F44" s="1"/>
      <c r="G44" s="1"/>
      <c r="H44" s="1"/>
      <c r="I44" s="1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3:21" ht="13.5" customHeight="1">
      <c r="C45" s="1"/>
      <c r="D45" s="1"/>
      <c r="E45" s="1"/>
      <c r="F45" s="1"/>
      <c r="G45" s="1"/>
      <c r="H45" s="1"/>
      <c r="I45" s="1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3:21" ht="13.5" customHeight="1">
      <c r="C46" s="1"/>
      <c r="D46" s="1"/>
      <c r="E46" s="1"/>
      <c r="F46" s="1"/>
      <c r="G46" s="1"/>
      <c r="H46" s="1"/>
      <c r="I46" s="1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ht="13.5" customHeight="1">
      <c r="C47" s="1"/>
      <c r="D47" s="1"/>
      <c r="E47" s="1"/>
      <c r="F47" s="1"/>
      <c r="G47" s="1"/>
      <c r="H47" s="1"/>
      <c r="I47" s="1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1" ht="13.5" customHeight="1">
      <c r="C48" s="1"/>
      <c r="D48" s="1"/>
      <c r="E48" s="1"/>
      <c r="F48" s="1"/>
      <c r="G48" s="1"/>
      <c r="H48" s="1"/>
      <c r="I48" s="1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3:21" ht="13.5" customHeight="1">
      <c r="C49" s="1"/>
      <c r="D49" s="1"/>
      <c r="E49" s="1"/>
      <c r="F49" s="1"/>
      <c r="G49" s="1"/>
      <c r="H49" s="1"/>
      <c r="I49" s="1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3:21" ht="13.5" customHeight="1">
      <c r="C50" s="1"/>
      <c r="D50" s="1"/>
      <c r="E50" s="1"/>
      <c r="F50" s="1"/>
      <c r="G50" s="1"/>
      <c r="H50" s="1"/>
      <c r="I50" s="1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3.5" customHeight="1">
      <c r="C51" s="1"/>
      <c r="D51" s="1"/>
      <c r="E51" s="1"/>
      <c r="F51" s="1"/>
      <c r="G51" s="1"/>
      <c r="H51" s="1"/>
      <c r="I51" s="1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/>
  <mergeCells count="21">
    <mergeCell ref="N4:R4"/>
    <mergeCell ref="F5:F6"/>
    <mergeCell ref="P5:P6"/>
    <mergeCell ref="J5:J6"/>
    <mergeCell ref="C2:R2"/>
    <mergeCell ref="C3:R3"/>
    <mergeCell ref="C4:C6"/>
    <mergeCell ref="D4:L4"/>
    <mergeCell ref="M4:M6"/>
    <mergeCell ref="R5:R6"/>
    <mergeCell ref="G5:G6"/>
    <mergeCell ref="H5:I5"/>
    <mergeCell ref="Q5:Q6"/>
    <mergeCell ref="L5:L6"/>
    <mergeCell ref="A4:A6"/>
    <mergeCell ref="B4:B6"/>
    <mergeCell ref="D5:D6"/>
    <mergeCell ref="N5:N6"/>
    <mergeCell ref="O5:O6"/>
    <mergeCell ref="E5:E6"/>
    <mergeCell ref="K5:K6"/>
  </mergeCells>
  <printOptions horizontalCentered="1"/>
  <pageMargins left="0.5118110236220472" right="0.5118110236220472" top="0.984251968503937" bottom="0.984251968503937" header="0.5118110236220472" footer="0.5118110236220472"/>
  <pageSetup errors="blank"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C23" sqref="C23"/>
    </sheetView>
  </sheetViews>
  <sheetFormatPr defaultColWidth="9.140625" defaultRowHeight="14.25" customHeight="1"/>
  <cols>
    <col min="1" max="1" width="9.7109375" style="0" customWidth="1"/>
    <col min="2" max="2" width="22.7109375" style="0" customWidth="1"/>
    <col min="3" max="12" width="11.7109375" style="0" customWidth="1"/>
    <col min="13" max="21" width="10.28125" style="0" customWidth="1"/>
  </cols>
  <sheetData>
    <row r="1" ht="14.25" customHeight="1">
      <c r="A1" t="s">
        <v>175</v>
      </c>
    </row>
    <row r="2" spans="1:21" ht="20.25">
      <c r="A2" s="230" t="s">
        <v>169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"/>
      <c r="N2" s="1"/>
      <c r="O2" s="1"/>
      <c r="P2" s="1"/>
      <c r="Q2" s="1"/>
      <c r="R2" s="1"/>
      <c r="S2" s="1"/>
      <c r="T2" s="1"/>
      <c r="U2" s="1"/>
    </row>
    <row r="3" spans="1:21" s="23" customFormat="1" ht="15.75" customHeight="1">
      <c r="A3" s="25"/>
      <c r="B3" s="25"/>
      <c r="C3" s="25"/>
      <c r="D3" s="25"/>
      <c r="E3" s="25"/>
      <c r="F3" s="25"/>
      <c r="G3" s="25"/>
      <c r="H3" s="25"/>
      <c r="I3" s="25"/>
      <c r="J3" s="231" t="s">
        <v>86</v>
      </c>
      <c r="K3" s="231"/>
      <c r="L3" s="231"/>
      <c r="M3" s="22"/>
      <c r="N3" s="22"/>
      <c r="O3" s="22"/>
      <c r="P3" s="22"/>
      <c r="Q3" s="22"/>
      <c r="R3" s="22"/>
      <c r="S3" s="22"/>
      <c r="T3" s="22"/>
      <c r="U3" s="22"/>
    </row>
    <row r="4" spans="1:21" s="131" customFormat="1" ht="20.25" customHeight="1">
      <c r="A4" s="228" t="s">
        <v>198</v>
      </c>
      <c r="B4" s="228" t="s">
        <v>200</v>
      </c>
      <c r="C4" s="226" t="s">
        <v>5</v>
      </c>
      <c r="D4" s="223" t="s">
        <v>17</v>
      </c>
      <c r="E4" s="224"/>
      <c r="F4" s="224"/>
      <c r="G4" s="224"/>
      <c r="H4" s="225"/>
      <c r="I4" s="226" t="s">
        <v>18</v>
      </c>
      <c r="J4" s="226" t="s">
        <v>19</v>
      </c>
      <c r="K4" s="226" t="s">
        <v>20</v>
      </c>
      <c r="L4" s="226" t="s">
        <v>21</v>
      </c>
      <c r="M4" s="130"/>
      <c r="N4" s="130"/>
      <c r="O4" s="130"/>
      <c r="P4" s="130"/>
      <c r="Q4" s="130"/>
      <c r="R4" s="130"/>
      <c r="S4" s="130"/>
      <c r="T4" s="130"/>
      <c r="U4" s="130"/>
    </row>
    <row r="5" spans="1:21" s="131" customFormat="1" ht="20.25" customHeight="1">
      <c r="A5" s="229"/>
      <c r="B5" s="229"/>
      <c r="C5" s="227"/>
      <c r="D5" s="132" t="s">
        <v>11</v>
      </c>
      <c r="E5" s="132" t="s">
        <v>203</v>
      </c>
      <c r="F5" s="132" t="s">
        <v>204</v>
      </c>
      <c r="G5" s="132" t="s">
        <v>205</v>
      </c>
      <c r="H5" s="132" t="s">
        <v>225</v>
      </c>
      <c r="I5" s="227"/>
      <c r="J5" s="227"/>
      <c r="K5" s="227"/>
      <c r="L5" s="227"/>
      <c r="M5" s="130"/>
      <c r="N5" s="130"/>
      <c r="O5" s="130"/>
      <c r="P5" s="130"/>
      <c r="Q5" s="130"/>
      <c r="R5" s="130"/>
      <c r="S5" s="130"/>
      <c r="T5" s="130"/>
      <c r="U5" s="130"/>
    </row>
    <row r="6" spans="1:21" s="125" customFormat="1" ht="20.25" customHeight="1">
      <c r="A6" s="120"/>
      <c r="B6" s="121" t="s">
        <v>333</v>
      </c>
      <c r="C6" s="146">
        <f>C7+C12</f>
        <v>1666.3</v>
      </c>
      <c r="D6" s="146">
        <f aca="true" t="shared" si="0" ref="D6:I6">D7+D12</f>
        <v>1461.05</v>
      </c>
      <c r="E6" s="146">
        <f t="shared" si="0"/>
        <v>1190.22</v>
      </c>
      <c r="F6" s="146">
        <f t="shared" si="0"/>
        <v>221.09</v>
      </c>
      <c r="G6" s="146">
        <f t="shared" si="0"/>
        <v>49.739999999999995</v>
      </c>
      <c r="H6" s="146"/>
      <c r="I6" s="146">
        <f t="shared" si="0"/>
        <v>205.25</v>
      </c>
      <c r="J6" s="122"/>
      <c r="K6" s="122"/>
      <c r="L6" s="122"/>
      <c r="M6" s="124"/>
      <c r="N6" s="124"/>
      <c r="O6" s="124"/>
      <c r="P6" s="124"/>
      <c r="Q6" s="124"/>
      <c r="R6" s="124"/>
      <c r="S6" s="124"/>
      <c r="T6" s="124"/>
      <c r="U6" s="124"/>
    </row>
    <row r="7" spans="1:20" ht="20.25" customHeight="1">
      <c r="A7" s="143">
        <v>201</v>
      </c>
      <c r="B7" s="135" t="s">
        <v>335</v>
      </c>
      <c r="C7" s="136">
        <f>D7+I7</f>
        <v>1447.46</v>
      </c>
      <c r="D7" s="136">
        <f>SUM(E7:G7)</f>
        <v>1242.21</v>
      </c>
      <c r="E7" s="136">
        <f>E8</f>
        <v>1012.07</v>
      </c>
      <c r="F7" s="136">
        <f>F8</f>
        <v>221.09</v>
      </c>
      <c r="G7" s="136">
        <f>G8</f>
        <v>9.05</v>
      </c>
      <c r="H7" s="136"/>
      <c r="I7" s="136">
        <f>I8</f>
        <v>205.25</v>
      </c>
      <c r="J7" s="136"/>
      <c r="K7" s="136"/>
      <c r="L7" s="136"/>
      <c r="M7" s="1"/>
      <c r="N7" s="1"/>
      <c r="O7" s="1"/>
      <c r="P7" s="1"/>
      <c r="Q7" s="1"/>
      <c r="R7" s="1"/>
      <c r="S7" s="1"/>
      <c r="T7" s="1"/>
    </row>
    <row r="8" spans="1:20" ht="20.25" customHeight="1">
      <c r="A8" s="144">
        <v>20101</v>
      </c>
      <c r="B8" s="139" t="s">
        <v>336</v>
      </c>
      <c r="C8" s="136">
        <f aca="true" t="shared" si="1" ref="C8:C16">D8+I8</f>
        <v>1447.46</v>
      </c>
      <c r="D8" s="136">
        <f aca="true" t="shared" si="2" ref="D8:D16">SUM(E8:G8)</f>
        <v>1242.21</v>
      </c>
      <c r="E8" s="136">
        <f>E9+E10+E11</f>
        <v>1012.07</v>
      </c>
      <c r="F8" s="136">
        <f>F9+F10+F11</f>
        <v>221.09</v>
      </c>
      <c r="G8" s="136">
        <f>G9+G10+G11</f>
        <v>9.05</v>
      </c>
      <c r="H8" s="136"/>
      <c r="I8" s="136">
        <f>I9+I10+I11</f>
        <v>205.25</v>
      </c>
      <c r="J8" s="136"/>
      <c r="K8" s="136"/>
      <c r="L8" s="136"/>
      <c r="M8" s="1"/>
      <c r="N8" s="1"/>
      <c r="O8" s="1"/>
      <c r="P8" s="1"/>
      <c r="Q8" s="1"/>
      <c r="R8" s="1"/>
      <c r="S8" s="1"/>
      <c r="T8" s="1"/>
    </row>
    <row r="9" spans="1:20" ht="20.25" customHeight="1">
      <c r="A9" s="136">
        <v>2010101</v>
      </c>
      <c r="B9" s="136" t="s">
        <v>337</v>
      </c>
      <c r="C9" s="136">
        <f t="shared" si="1"/>
        <v>1242.21</v>
      </c>
      <c r="D9" s="136">
        <f t="shared" si="2"/>
        <v>1242.21</v>
      </c>
      <c r="E9" s="136">
        <v>1012.07</v>
      </c>
      <c r="F9" s="145">
        <v>221.09</v>
      </c>
      <c r="G9" s="136">
        <v>9.05</v>
      </c>
      <c r="H9" s="136"/>
      <c r="I9" s="136"/>
      <c r="J9" s="136"/>
      <c r="K9" s="136"/>
      <c r="L9" s="136"/>
      <c r="M9" s="1"/>
      <c r="N9" s="1"/>
      <c r="O9" s="1"/>
      <c r="P9" s="1"/>
      <c r="Q9" s="1"/>
      <c r="R9" s="1"/>
      <c r="S9" s="1"/>
      <c r="T9" s="1"/>
    </row>
    <row r="10" spans="1:21" ht="20.25" customHeight="1">
      <c r="A10" s="140">
        <v>2010102</v>
      </c>
      <c r="B10" s="140" t="s">
        <v>338</v>
      </c>
      <c r="C10" s="136">
        <f t="shared" si="1"/>
        <v>185.97</v>
      </c>
      <c r="D10" s="136"/>
      <c r="E10" s="136"/>
      <c r="F10" s="136"/>
      <c r="G10" s="136"/>
      <c r="H10" s="136"/>
      <c r="I10" s="136">
        <v>185.97</v>
      </c>
      <c r="J10" s="136"/>
      <c r="K10" s="136"/>
      <c r="L10" s="136"/>
      <c r="M10" s="1"/>
      <c r="N10" s="1"/>
      <c r="O10" s="1"/>
      <c r="P10" s="1"/>
      <c r="Q10" s="1"/>
      <c r="R10" s="1"/>
      <c r="S10" s="1"/>
      <c r="T10" s="1"/>
      <c r="U10" s="1"/>
    </row>
    <row r="11" spans="1:21" ht="20.25" customHeight="1">
      <c r="A11" s="140">
        <v>2010108</v>
      </c>
      <c r="B11" s="140" t="s">
        <v>339</v>
      </c>
      <c r="C11" s="136">
        <f t="shared" si="1"/>
        <v>19.28</v>
      </c>
      <c r="D11" s="136"/>
      <c r="E11" s="136"/>
      <c r="F11" s="136"/>
      <c r="G11" s="136"/>
      <c r="H11" s="136"/>
      <c r="I11" s="136">
        <v>19.28</v>
      </c>
      <c r="J11" s="136"/>
      <c r="K11" s="136"/>
      <c r="L11" s="136"/>
      <c r="M11" s="1"/>
      <c r="N11" s="1"/>
      <c r="O11" s="1"/>
      <c r="P11" s="1"/>
      <c r="Q11" s="1"/>
      <c r="R11" s="1"/>
      <c r="S11" s="1"/>
      <c r="T11" s="1"/>
      <c r="U11" s="1"/>
    </row>
    <row r="12" spans="1:21" ht="20.25" customHeight="1">
      <c r="A12" s="140">
        <v>208</v>
      </c>
      <c r="B12" s="140" t="s">
        <v>340</v>
      </c>
      <c r="C12" s="136">
        <f t="shared" si="1"/>
        <v>218.84</v>
      </c>
      <c r="D12" s="136">
        <f t="shared" si="2"/>
        <v>218.84</v>
      </c>
      <c r="E12" s="136">
        <f>E13</f>
        <v>178.15</v>
      </c>
      <c r="F12" s="136"/>
      <c r="G12" s="136">
        <f>G13</f>
        <v>40.69</v>
      </c>
      <c r="H12" s="136"/>
      <c r="I12" s="136"/>
      <c r="J12" s="136"/>
      <c r="K12" s="136"/>
      <c r="L12" s="136"/>
      <c r="M12" s="1"/>
      <c r="N12" s="1"/>
      <c r="O12" s="1"/>
      <c r="P12" s="1"/>
      <c r="Q12" s="1"/>
      <c r="R12" s="1"/>
      <c r="S12" s="1"/>
      <c r="T12" s="1"/>
      <c r="U12" s="1"/>
    </row>
    <row r="13" spans="1:21" ht="20.25" customHeight="1">
      <c r="A13" s="140">
        <v>20805</v>
      </c>
      <c r="B13" s="140" t="s">
        <v>341</v>
      </c>
      <c r="C13" s="136">
        <f t="shared" si="1"/>
        <v>218.84</v>
      </c>
      <c r="D13" s="136">
        <f t="shared" si="2"/>
        <v>218.84</v>
      </c>
      <c r="E13" s="136">
        <f>E14+E15+E16</f>
        <v>178.15</v>
      </c>
      <c r="F13" s="136"/>
      <c r="G13" s="136">
        <f>G14+G15+G16</f>
        <v>40.69</v>
      </c>
      <c r="H13" s="136"/>
      <c r="I13" s="136"/>
      <c r="J13" s="136"/>
      <c r="K13" s="136"/>
      <c r="L13" s="136"/>
      <c r="M13" s="1"/>
      <c r="N13" s="1"/>
      <c r="O13" s="1"/>
      <c r="P13" s="1"/>
      <c r="Q13" s="1"/>
      <c r="R13" s="1"/>
      <c r="S13" s="1"/>
      <c r="T13" s="1"/>
      <c r="U13" s="1"/>
    </row>
    <row r="14" spans="1:21" ht="20.25" customHeight="1">
      <c r="A14" s="140">
        <v>2080501</v>
      </c>
      <c r="B14" s="140" t="s">
        <v>342</v>
      </c>
      <c r="C14" s="136">
        <f t="shared" si="1"/>
        <v>40.69</v>
      </c>
      <c r="D14" s="136">
        <f t="shared" si="2"/>
        <v>40.69</v>
      </c>
      <c r="E14" s="136"/>
      <c r="F14" s="136"/>
      <c r="G14" s="136">
        <v>40.69</v>
      </c>
      <c r="H14" s="136"/>
      <c r="I14" s="136"/>
      <c r="J14" s="136"/>
      <c r="K14" s="136"/>
      <c r="L14" s="136"/>
      <c r="M14" s="1"/>
      <c r="N14" s="1"/>
      <c r="O14" s="1"/>
      <c r="P14" s="1"/>
      <c r="Q14" s="1"/>
      <c r="R14" s="1"/>
      <c r="S14" s="1"/>
      <c r="T14" s="1"/>
      <c r="U14" s="1"/>
    </row>
    <row r="15" spans="1:21" ht="20.25" customHeight="1">
      <c r="A15" s="140">
        <v>2080505</v>
      </c>
      <c r="B15" s="140" t="s">
        <v>343</v>
      </c>
      <c r="C15" s="136">
        <f t="shared" si="1"/>
        <v>127.25</v>
      </c>
      <c r="D15" s="136">
        <f t="shared" si="2"/>
        <v>127.25</v>
      </c>
      <c r="E15" s="136">
        <v>127.25</v>
      </c>
      <c r="F15" s="136"/>
      <c r="G15" s="136"/>
      <c r="H15" s="136"/>
      <c r="I15" s="136"/>
      <c r="J15" s="136"/>
      <c r="K15" s="136"/>
      <c r="L15" s="136"/>
      <c r="M15" s="1"/>
      <c r="N15" s="1"/>
      <c r="O15" s="1"/>
      <c r="P15" s="1"/>
      <c r="Q15" s="1"/>
      <c r="R15" s="1"/>
      <c r="S15" s="1"/>
      <c r="T15" s="1"/>
      <c r="U15" s="1"/>
    </row>
    <row r="16" spans="1:21" ht="20.25" customHeight="1">
      <c r="A16" s="140">
        <v>2080506</v>
      </c>
      <c r="B16" s="140" t="s">
        <v>344</v>
      </c>
      <c r="C16" s="137">
        <f t="shared" si="1"/>
        <v>50.9</v>
      </c>
      <c r="D16" s="137">
        <f t="shared" si="2"/>
        <v>50.9</v>
      </c>
      <c r="E16" s="137">
        <v>50.9</v>
      </c>
      <c r="F16" s="136"/>
      <c r="G16" s="136"/>
      <c r="H16" s="136"/>
      <c r="I16" s="136"/>
      <c r="J16" s="136"/>
      <c r="K16" s="136"/>
      <c r="L16" s="136"/>
      <c r="M16" s="1"/>
      <c r="N16" s="1"/>
      <c r="O16" s="1"/>
      <c r="P16" s="1"/>
      <c r="Q16" s="1"/>
      <c r="R16" s="1"/>
      <c r="S16" s="1"/>
      <c r="T16" s="1"/>
      <c r="U16" s="1"/>
    </row>
    <row r="17" spans="1:21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/>
  <mergeCells count="10">
    <mergeCell ref="D4:H4"/>
    <mergeCell ref="K4:K5"/>
    <mergeCell ref="L4:L5"/>
    <mergeCell ref="A4:A5"/>
    <mergeCell ref="B4:B5"/>
    <mergeCell ref="A2:L2"/>
    <mergeCell ref="J3:L3"/>
    <mergeCell ref="C4:C5"/>
    <mergeCell ref="I4:I5"/>
    <mergeCell ref="J4:J5"/>
  </mergeCells>
  <printOptions horizontalCentered="1"/>
  <pageMargins left="0.5118110236220472" right="0.5118110236220472" top="0.984251968503937" bottom="0.984251968503937" header="0.5118110236220472" footer="0.5118110236220472"/>
  <pageSetup errors="blank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B32" sqref="B32"/>
    </sheetView>
  </sheetViews>
  <sheetFormatPr defaultColWidth="9.140625" defaultRowHeight="12"/>
  <cols>
    <col min="1" max="1" width="39.00390625" style="39" customWidth="1"/>
    <col min="2" max="2" width="25.421875" style="152" customWidth="1"/>
    <col min="3" max="3" width="35.421875" style="39" customWidth="1"/>
    <col min="4" max="4" width="24.00390625" style="152" customWidth="1"/>
    <col min="5" max="5" width="24.421875" style="152" customWidth="1"/>
    <col min="6" max="6" width="24.8515625" style="152" customWidth="1"/>
    <col min="7" max="16384" width="9.140625" style="39" customWidth="1"/>
  </cols>
  <sheetData>
    <row r="1" spans="1:6" s="37" customFormat="1" ht="18.75" customHeight="1">
      <c r="A1" s="87" t="s">
        <v>176</v>
      </c>
      <c r="B1" s="147"/>
      <c r="D1" s="147"/>
      <c r="E1" s="147"/>
      <c r="F1" s="148"/>
    </row>
    <row r="2" spans="1:6" ht="30.75" customHeight="1">
      <c r="A2" s="88" t="s">
        <v>177</v>
      </c>
      <c r="B2" s="149"/>
      <c r="C2" s="38"/>
      <c r="D2" s="149"/>
      <c r="E2" s="149"/>
      <c r="F2" s="149"/>
    </row>
    <row r="3" spans="1:6" ht="15" customHeight="1">
      <c r="A3" s="40"/>
      <c r="B3" s="148"/>
      <c r="C3" s="41"/>
      <c r="D3" s="148"/>
      <c r="E3" s="148"/>
      <c r="F3" s="148" t="s">
        <v>87</v>
      </c>
    </row>
    <row r="4" spans="1:6" ht="30" customHeight="1">
      <c r="A4" s="232" t="s">
        <v>100</v>
      </c>
      <c r="B4" s="233"/>
      <c r="C4" s="232" t="s">
        <v>101</v>
      </c>
      <c r="D4" s="232"/>
      <c r="E4" s="232"/>
      <c r="F4" s="233"/>
    </row>
    <row r="5" spans="1:6" ht="30" customHeight="1">
      <c r="A5" s="48" t="s">
        <v>102</v>
      </c>
      <c r="B5" s="48" t="s">
        <v>28</v>
      </c>
      <c r="C5" s="48" t="s">
        <v>102</v>
      </c>
      <c r="D5" s="49" t="s">
        <v>103</v>
      </c>
      <c r="E5" s="49" t="s">
        <v>104</v>
      </c>
      <c r="F5" s="49" t="s">
        <v>105</v>
      </c>
    </row>
    <row r="6" spans="1:6" ht="26.25" customHeight="1">
      <c r="A6" s="43" t="s">
        <v>106</v>
      </c>
      <c r="B6" s="153">
        <f>SUM(B7:B8)</f>
        <v>1666.3</v>
      </c>
      <c r="C6" s="44" t="s">
        <v>107</v>
      </c>
      <c r="D6" s="154">
        <f>SUM(E6:F6)</f>
        <v>1666.3</v>
      </c>
      <c r="E6" s="154">
        <f>SUM(E7:E28)</f>
        <v>1666.3</v>
      </c>
      <c r="F6" s="42">
        <f>SUM(F7:F28)</f>
        <v>0</v>
      </c>
    </row>
    <row r="7" spans="1:6" ht="26.25" customHeight="1">
      <c r="A7" s="44" t="s">
        <v>108</v>
      </c>
      <c r="B7" s="154">
        <v>1666.3</v>
      </c>
      <c r="C7" s="93" t="s">
        <v>185</v>
      </c>
      <c r="D7" s="154">
        <f aca="true" t="shared" si="0" ref="D7:D26">SUM(E7:F7)</f>
        <v>1447.46</v>
      </c>
      <c r="E7" s="154">
        <v>1447.46</v>
      </c>
      <c r="F7" s="150"/>
    </row>
    <row r="8" spans="1:6" ht="26.25" customHeight="1">
      <c r="A8" s="44" t="s">
        <v>109</v>
      </c>
      <c r="B8" s="154"/>
      <c r="C8" s="93" t="s">
        <v>186</v>
      </c>
      <c r="D8" s="154">
        <f t="shared" si="0"/>
        <v>0</v>
      </c>
      <c r="E8" s="154"/>
      <c r="F8" s="150"/>
    </row>
    <row r="9" spans="1:6" ht="26.25" customHeight="1">
      <c r="A9" s="45"/>
      <c r="B9" s="154"/>
      <c r="C9" s="93" t="s">
        <v>187</v>
      </c>
      <c r="D9" s="154">
        <f t="shared" si="0"/>
        <v>0</v>
      </c>
      <c r="E9" s="154"/>
      <c r="F9" s="150"/>
    </row>
    <row r="10" spans="1:6" ht="26.25" customHeight="1">
      <c r="A10" s="44" t="s">
        <v>110</v>
      </c>
      <c r="B10" s="154">
        <f>SUM(B11:B12)</f>
        <v>0</v>
      </c>
      <c r="C10" s="93" t="s">
        <v>188</v>
      </c>
      <c r="D10" s="154">
        <f t="shared" si="0"/>
        <v>0</v>
      </c>
      <c r="E10" s="154"/>
      <c r="F10" s="150"/>
    </row>
    <row r="11" spans="1:6" ht="26.25" customHeight="1">
      <c r="A11" s="44" t="s">
        <v>108</v>
      </c>
      <c r="B11" s="42"/>
      <c r="C11" s="93" t="s">
        <v>189</v>
      </c>
      <c r="D11" s="154">
        <f t="shared" si="0"/>
        <v>0</v>
      </c>
      <c r="E11" s="154"/>
      <c r="F11" s="150"/>
    </row>
    <row r="12" spans="1:6" ht="26.25" customHeight="1">
      <c r="A12" s="44" t="s">
        <v>109</v>
      </c>
      <c r="B12" s="42"/>
      <c r="C12" s="93" t="s">
        <v>232</v>
      </c>
      <c r="D12" s="154">
        <f t="shared" si="0"/>
        <v>0</v>
      </c>
      <c r="E12" s="154"/>
      <c r="F12" s="42"/>
    </row>
    <row r="13" spans="1:6" ht="26.25" customHeight="1">
      <c r="A13" s="44"/>
      <c r="B13" s="42"/>
      <c r="C13" s="93" t="s">
        <v>190</v>
      </c>
      <c r="D13" s="154">
        <f t="shared" si="0"/>
        <v>218.84</v>
      </c>
      <c r="E13" s="154">
        <v>218.84</v>
      </c>
      <c r="F13" s="42"/>
    </row>
    <row r="14" spans="1:6" ht="26.25" customHeight="1">
      <c r="A14" s="44"/>
      <c r="B14" s="42"/>
      <c r="C14" s="93" t="s">
        <v>231</v>
      </c>
      <c r="D14" s="154">
        <f t="shared" si="0"/>
        <v>0</v>
      </c>
      <c r="E14" s="154"/>
      <c r="F14" s="42"/>
    </row>
    <row r="15" spans="1:6" ht="26.25" customHeight="1">
      <c r="A15" s="44"/>
      <c r="B15" s="42"/>
      <c r="C15" s="93" t="s">
        <v>191</v>
      </c>
      <c r="D15" s="154">
        <f t="shared" si="0"/>
        <v>0</v>
      </c>
      <c r="E15" s="154"/>
      <c r="F15" s="42"/>
    </row>
    <row r="16" spans="1:6" ht="26.25" customHeight="1">
      <c r="A16" s="44"/>
      <c r="B16" s="42"/>
      <c r="C16" s="93" t="s">
        <v>192</v>
      </c>
      <c r="D16" s="154">
        <f t="shared" si="0"/>
        <v>0</v>
      </c>
      <c r="E16" s="154"/>
      <c r="F16" s="42"/>
    </row>
    <row r="17" spans="1:6" ht="26.25" customHeight="1">
      <c r="A17" s="44"/>
      <c r="B17" s="42"/>
      <c r="C17" s="93" t="s">
        <v>193</v>
      </c>
      <c r="D17" s="154">
        <f t="shared" si="0"/>
        <v>0</v>
      </c>
      <c r="E17" s="154"/>
      <c r="F17" s="42"/>
    </row>
    <row r="18" spans="1:6" ht="26.25" customHeight="1">
      <c r="A18" s="44"/>
      <c r="B18" s="42"/>
      <c r="C18" s="93" t="s">
        <v>194</v>
      </c>
      <c r="D18" s="154">
        <f t="shared" si="0"/>
        <v>0</v>
      </c>
      <c r="E18" s="154"/>
      <c r="F18" s="42"/>
    </row>
    <row r="19" spans="1:6" ht="26.25" customHeight="1">
      <c r="A19" s="44"/>
      <c r="B19" s="42"/>
      <c r="C19" s="93" t="s">
        <v>195</v>
      </c>
      <c r="D19" s="154">
        <f t="shared" si="0"/>
        <v>0</v>
      </c>
      <c r="E19" s="154"/>
      <c r="F19" s="42"/>
    </row>
    <row r="20" spans="1:6" ht="26.25" customHeight="1">
      <c r="A20" s="44"/>
      <c r="B20" s="42"/>
      <c r="C20" s="93" t="s">
        <v>196</v>
      </c>
      <c r="D20" s="154">
        <f t="shared" si="0"/>
        <v>0</v>
      </c>
      <c r="E20" s="154"/>
      <c r="F20" s="42"/>
    </row>
    <row r="21" spans="1:6" ht="26.25" customHeight="1">
      <c r="A21" s="44"/>
      <c r="B21" s="42"/>
      <c r="C21" s="93" t="s">
        <v>197</v>
      </c>
      <c r="D21" s="154">
        <f t="shared" si="0"/>
        <v>0</v>
      </c>
      <c r="E21" s="154"/>
      <c r="F21" s="42"/>
    </row>
    <row r="22" spans="1:6" ht="26.25" customHeight="1">
      <c r="A22" s="44"/>
      <c r="B22" s="42"/>
      <c r="C22" s="93" t="s">
        <v>233</v>
      </c>
      <c r="D22" s="154">
        <f t="shared" si="0"/>
        <v>0</v>
      </c>
      <c r="E22" s="154"/>
      <c r="F22" s="42"/>
    </row>
    <row r="23" spans="1:6" ht="26.25" customHeight="1">
      <c r="A23" s="44"/>
      <c r="B23" s="42"/>
      <c r="C23" s="93" t="s">
        <v>234</v>
      </c>
      <c r="D23" s="154">
        <f t="shared" si="0"/>
        <v>0</v>
      </c>
      <c r="E23" s="154"/>
      <c r="F23" s="42"/>
    </row>
    <row r="24" spans="1:6" ht="26.25" customHeight="1">
      <c r="A24" s="44"/>
      <c r="B24" s="42"/>
      <c r="C24" s="93" t="s">
        <v>235</v>
      </c>
      <c r="D24" s="154">
        <f t="shared" si="0"/>
        <v>0</v>
      </c>
      <c r="E24" s="154"/>
      <c r="F24" s="42"/>
    </row>
    <row r="25" spans="1:6" ht="26.25" customHeight="1">
      <c r="A25" s="44"/>
      <c r="B25" s="42"/>
      <c r="C25" s="93" t="s">
        <v>236</v>
      </c>
      <c r="D25" s="154">
        <f t="shared" si="0"/>
        <v>0</v>
      </c>
      <c r="E25" s="154"/>
      <c r="F25" s="42"/>
    </row>
    <row r="26" spans="1:6" ht="26.25" customHeight="1">
      <c r="A26" s="44"/>
      <c r="B26" s="42"/>
      <c r="C26" s="93" t="s">
        <v>237</v>
      </c>
      <c r="D26" s="154">
        <f t="shared" si="0"/>
        <v>0</v>
      </c>
      <c r="E26" s="154"/>
      <c r="F26" s="42"/>
    </row>
    <row r="27" spans="1:6" ht="26.25" customHeight="1">
      <c r="A27" s="44"/>
      <c r="B27" s="42"/>
      <c r="C27" s="93" t="s">
        <v>239</v>
      </c>
      <c r="D27" s="154">
        <f>SUM(E27:F27)</f>
        <v>0</v>
      </c>
      <c r="E27" s="154"/>
      <c r="F27" s="42"/>
    </row>
    <row r="28" spans="1:6" ht="26.25" customHeight="1">
      <c r="A28" s="44"/>
      <c r="B28" s="42"/>
      <c r="C28" s="93" t="s">
        <v>238</v>
      </c>
      <c r="D28" s="154">
        <f>SUM(E28:F28)</f>
        <v>0</v>
      </c>
      <c r="E28" s="154"/>
      <c r="F28" s="42"/>
    </row>
    <row r="29" spans="1:6" ht="26.25" customHeight="1">
      <c r="A29" s="44"/>
      <c r="B29" s="42"/>
      <c r="C29" s="93"/>
      <c r="D29" s="154"/>
      <c r="E29" s="154"/>
      <c r="F29" s="42"/>
    </row>
    <row r="30" spans="1:6" ht="26.25" customHeight="1">
      <c r="A30" s="44"/>
      <c r="B30" s="42"/>
      <c r="C30" s="46" t="s">
        <v>111</v>
      </c>
      <c r="D30" s="154">
        <f>SUM(E30:F30)</f>
        <v>0</v>
      </c>
      <c r="E30" s="154"/>
      <c r="F30" s="42"/>
    </row>
    <row r="31" spans="1:6" ht="26.25" customHeight="1">
      <c r="A31" s="44"/>
      <c r="B31" s="42"/>
      <c r="C31" s="46"/>
      <c r="D31" s="154"/>
      <c r="E31" s="154"/>
      <c r="F31" s="42"/>
    </row>
    <row r="32" spans="1:6" ht="26.25" customHeight="1">
      <c r="A32" s="42" t="s">
        <v>112</v>
      </c>
      <c r="B32" s="153">
        <f>B6+B10</f>
        <v>1666.3</v>
      </c>
      <c r="C32" s="47" t="s">
        <v>113</v>
      </c>
      <c r="D32" s="155">
        <f>SUM(E32:F32)</f>
        <v>1666.3</v>
      </c>
      <c r="E32" s="155">
        <f>E6+E30</f>
        <v>1666.3</v>
      </c>
      <c r="F32" s="151">
        <f>F6+F30</f>
        <v>0</v>
      </c>
    </row>
    <row r="33" ht="19.5" customHeight="1"/>
    <row r="34" ht="19.5" customHeight="1"/>
    <row r="35" ht="19.5" customHeight="1"/>
    <row r="36" ht="19.5" customHeight="1"/>
  </sheetData>
  <sheetProtection/>
  <mergeCells count="2">
    <mergeCell ref="A4:B4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C13" sqref="C13"/>
    </sheetView>
  </sheetViews>
  <sheetFormatPr defaultColWidth="9.140625" defaultRowHeight="14.25" customHeight="1"/>
  <cols>
    <col min="1" max="1" width="15.00390625" style="0" customWidth="1"/>
    <col min="2" max="2" width="32.00390625" style="0" customWidth="1"/>
    <col min="3" max="3" width="13.7109375" style="0" customWidth="1"/>
    <col min="4" max="4" width="10.7109375" style="0" customWidth="1"/>
    <col min="5" max="5" width="14.28125" style="0" customWidth="1"/>
    <col min="6" max="6" width="15.28125" style="0" customWidth="1"/>
    <col min="7" max="7" width="14.8515625" style="0" customWidth="1"/>
    <col min="8" max="8" width="10.421875" style="0" customWidth="1"/>
    <col min="9" max="9" width="11.8515625" style="0" customWidth="1"/>
    <col min="10" max="20" width="10.28125" style="0" customWidth="1"/>
  </cols>
  <sheetData>
    <row r="1" ht="14.25" customHeight="1">
      <c r="A1" s="89" t="s">
        <v>178</v>
      </c>
    </row>
    <row r="2" spans="1:20" ht="20.25">
      <c r="A2" s="217" t="s">
        <v>202</v>
      </c>
      <c r="B2" s="217"/>
      <c r="C2" s="217"/>
      <c r="D2" s="217"/>
      <c r="E2" s="217"/>
      <c r="F2" s="217"/>
      <c r="G2" s="217"/>
      <c r="H2" s="217"/>
      <c r="I2" s="21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 customHeight="1">
      <c r="A3" s="27"/>
      <c r="B3" s="26"/>
      <c r="C3" s="26"/>
      <c r="D3" s="26"/>
      <c r="E3" s="237" t="s">
        <v>180</v>
      </c>
      <c r="F3" s="237"/>
      <c r="G3" s="237"/>
      <c r="H3" s="238"/>
      <c r="I3" s="23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234" t="s">
        <v>16</v>
      </c>
      <c r="B4" s="234" t="s">
        <v>88</v>
      </c>
      <c r="C4" s="239" t="s">
        <v>230</v>
      </c>
      <c r="D4" s="240"/>
      <c r="E4" s="240"/>
      <c r="F4" s="240"/>
      <c r="G4" s="240"/>
      <c r="H4" s="240"/>
      <c r="I4" s="24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235"/>
      <c r="B5" s="235"/>
      <c r="C5" s="240" t="s">
        <v>97</v>
      </c>
      <c r="D5" s="242" t="s">
        <v>17</v>
      </c>
      <c r="E5" s="242"/>
      <c r="F5" s="242"/>
      <c r="G5" s="242"/>
      <c r="H5" s="242"/>
      <c r="I5" s="243" t="s">
        <v>98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>
      <c r="A6" s="236"/>
      <c r="B6" s="236"/>
      <c r="C6" s="241"/>
      <c r="D6" s="36" t="s">
        <v>99</v>
      </c>
      <c r="E6" s="94" t="s">
        <v>136</v>
      </c>
      <c r="F6" s="94" t="s">
        <v>137</v>
      </c>
      <c r="G6" s="94" t="s">
        <v>205</v>
      </c>
      <c r="H6" s="94" t="s">
        <v>224</v>
      </c>
      <c r="I6" s="24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58" customFormat="1" ht="21" customHeight="1">
      <c r="A7" s="156"/>
      <c r="B7" s="76" t="s">
        <v>115</v>
      </c>
      <c r="C7" s="137">
        <f>C8+C13</f>
        <v>1666.3</v>
      </c>
      <c r="D7" s="137">
        <f aca="true" t="shared" si="0" ref="D7:I7">D8+D13</f>
        <v>1461.05</v>
      </c>
      <c r="E7" s="137">
        <f t="shared" si="0"/>
        <v>1190.22</v>
      </c>
      <c r="F7" s="137">
        <f t="shared" si="0"/>
        <v>221.09</v>
      </c>
      <c r="G7" s="137">
        <f t="shared" si="0"/>
        <v>49.739999999999995</v>
      </c>
      <c r="H7" s="137"/>
      <c r="I7" s="137">
        <f t="shared" si="0"/>
        <v>205.25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s="158" customFormat="1" ht="21" customHeight="1">
      <c r="A8" s="135">
        <v>201</v>
      </c>
      <c r="B8" s="135" t="s">
        <v>335</v>
      </c>
      <c r="C8" s="137">
        <f aca="true" t="shared" si="1" ref="C8:C17">D8+I8</f>
        <v>1447.46</v>
      </c>
      <c r="D8" s="137">
        <f aca="true" t="shared" si="2" ref="D8:D17">SUM(E8:G8)</f>
        <v>1242.21</v>
      </c>
      <c r="E8" s="137">
        <f>E9</f>
        <v>1012.07</v>
      </c>
      <c r="F8" s="137">
        <f>F9</f>
        <v>221.09</v>
      </c>
      <c r="G8" s="137">
        <f>G9</f>
        <v>9.05</v>
      </c>
      <c r="H8" s="137"/>
      <c r="I8" s="137">
        <f>I9</f>
        <v>205.25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s="158" customFormat="1" ht="21" customHeight="1">
      <c r="A9" s="139">
        <v>20101</v>
      </c>
      <c r="B9" s="139" t="s">
        <v>336</v>
      </c>
      <c r="C9" s="137">
        <f t="shared" si="1"/>
        <v>1447.46</v>
      </c>
      <c r="D9" s="137">
        <f t="shared" si="2"/>
        <v>1242.21</v>
      </c>
      <c r="E9" s="137">
        <f>E10+E11+E12</f>
        <v>1012.07</v>
      </c>
      <c r="F9" s="137">
        <f>F10+F11+F12</f>
        <v>221.09</v>
      </c>
      <c r="G9" s="137">
        <f>G10+G11+G12</f>
        <v>9.05</v>
      </c>
      <c r="H9" s="137"/>
      <c r="I9" s="137">
        <f>I10+I11+I12</f>
        <v>205.25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s="158" customFormat="1" ht="21" customHeight="1">
      <c r="A10" s="140">
        <v>2010101</v>
      </c>
      <c r="B10" s="140" t="s">
        <v>337</v>
      </c>
      <c r="C10" s="137">
        <f t="shared" si="1"/>
        <v>1242.21</v>
      </c>
      <c r="D10" s="137">
        <f t="shared" si="2"/>
        <v>1242.21</v>
      </c>
      <c r="E10" s="137">
        <v>1012.07</v>
      </c>
      <c r="F10" s="159">
        <v>221.09</v>
      </c>
      <c r="G10" s="137">
        <v>9.05</v>
      </c>
      <c r="H10" s="137"/>
      <c r="I10" s="13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s="158" customFormat="1" ht="21" customHeight="1">
      <c r="A11" s="140">
        <v>2010102</v>
      </c>
      <c r="B11" s="140" t="s">
        <v>338</v>
      </c>
      <c r="C11" s="137">
        <f t="shared" si="1"/>
        <v>185.97</v>
      </c>
      <c r="D11" s="137"/>
      <c r="E11" s="137"/>
      <c r="F11" s="137"/>
      <c r="G11" s="137"/>
      <c r="H11" s="137"/>
      <c r="I11" s="137">
        <v>185.97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s="158" customFormat="1" ht="21" customHeight="1">
      <c r="A12" s="140">
        <v>2010108</v>
      </c>
      <c r="B12" s="140" t="s">
        <v>339</v>
      </c>
      <c r="C12" s="137">
        <f t="shared" si="1"/>
        <v>19.28</v>
      </c>
      <c r="D12" s="137"/>
      <c r="E12" s="137"/>
      <c r="F12" s="137"/>
      <c r="G12" s="137"/>
      <c r="H12" s="137"/>
      <c r="I12" s="137">
        <v>19.28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s="158" customFormat="1" ht="21" customHeight="1">
      <c r="A13" s="140">
        <v>208</v>
      </c>
      <c r="B13" s="140" t="s">
        <v>340</v>
      </c>
      <c r="C13" s="137">
        <f t="shared" si="1"/>
        <v>218.84</v>
      </c>
      <c r="D13" s="137">
        <f t="shared" si="2"/>
        <v>218.84</v>
      </c>
      <c r="E13" s="137">
        <f>E14</f>
        <v>178.15</v>
      </c>
      <c r="F13" s="137"/>
      <c r="G13" s="137">
        <f>G14</f>
        <v>40.69</v>
      </c>
      <c r="H13" s="137"/>
      <c r="I13" s="13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0" s="158" customFormat="1" ht="21" customHeight="1">
      <c r="A14" s="140">
        <v>20805</v>
      </c>
      <c r="B14" s="140" t="s">
        <v>341</v>
      </c>
      <c r="C14" s="137">
        <f t="shared" si="1"/>
        <v>218.84</v>
      </c>
      <c r="D14" s="137">
        <f t="shared" si="2"/>
        <v>218.84</v>
      </c>
      <c r="E14" s="137">
        <f>E15+E16+E17</f>
        <v>178.15</v>
      </c>
      <c r="F14" s="137"/>
      <c r="G14" s="137">
        <f>G15+G16+G17</f>
        <v>40.69</v>
      </c>
      <c r="H14" s="137"/>
      <c r="I14" s="13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s="158" customFormat="1" ht="21" customHeight="1">
      <c r="A15" s="140">
        <v>2080501</v>
      </c>
      <c r="B15" s="140" t="s">
        <v>342</v>
      </c>
      <c r="C15" s="137">
        <f t="shared" si="1"/>
        <v>40.69</v>
      </c>
      <c r="D15" s="137">
        <f t="shared" si="2"/>
        <v>40.69</v>
      </c>
      <c r="E15" s="137"/>
      <c r="F15" s="137"/>
      <c r="G15" s="137">
        <v>40.69</v>
      </c>
      <c r="H15" s="137"/>
      <c r="I15" s="13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s="158" customFormat="1" ht="21" customHeight="1">
      <c r="A16" s="140">
        <v>2080505</v>
      </c>
      <c r="B16" s="140" t="s">
        <v>343</v>
      </c>
      <c r="C16" s="137">
        <f t="shared" si="1"/>
        <v>127.25</v>
      </c>
      <c r="D16" s="137">
        <f t="shared" si="2"/>
        <v>127.25</v>
      </c>
      <c r="E16" s="137">
        <v>127.25</v>
      </c>
      <c r="F16" s="137"/>
      <c r="G16" s="137"/>
      <c r="H16" s="137"/>
      <c r="I16" s="13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s="158" customFormat="1" ht="21" customHeight="1">
      <c r="A17" s="140">
        <v>2080506</v>
      </c>
      <c r="B17" s="140" t="s">
        <v>344</v>
      </c>
      <c r="C17" s="137">
        <f t="shared" si="1"/>
        <v>50.9</v>
      </c>
      <c r="D17" s="137">
        <f t="shared" si="2"/>
        <v>50.9</v>
      </c>
      <c r="E17" s="137">
        <v>50.9</v>
      </c>
      <c r="F17" s="137"/>
      <c r="G17" s="137"/>
      <c r="H17" s="137"/>
      <c r="I17" s="13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s="158" customFormat="1" ht="21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 s="158" customFormat="1" ht="21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58" customFormat="1" ht="21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s="158" customFormat="1" ht="21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s="158" customFormat="1" ht="21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s="158" customFormat="1" ht="21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s="158" customFormat="1" ht="21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s="158" customFormat="1" ht="21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s="158" customFormat="1" ht="21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s="158" customFormat="1" ht="21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s="158" customFormat="1" ht="21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  <row r="29" spans="1:20" s="158" customFormat="1" ht="21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8">
    <mergeCell ref="B4:B6"/>
    <mergeCell ref="A4:A6"/>
    <mergeCell ref="A2:I2"/>
    <mergeCell ref="E3:I3"/>
    <mergeCell ref="C4:I4"/>
    <mergeCell ref="C5:C6"/>
    <mergeCell ref="D5:H5"/>
    <mergeCell ref="I5:I6"/>
  </mergeCells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38" sqref="E38"/>
    </sheetView>
  </sheetViews>
  <sheetFormatPr defaultColWidth="9.140625" defaultRowHeight="14.25" customHeight="1"/>
  <cols>
    <col min="1" max="1" width="13.421875" style="74" customWidth="1"/>
    <col min="2" max="2" width="23.00390625" style="74" customWidth="1"/>
    <col min="3" max="5" width="18.7109375" style="74" customWidth="1"/>
    <col min="6" max="16384" width="9.140625" style="74" customWidth="1"/>
  </cols>
  <sheetData>
    <row r="1" ht="14.25" customHeight="1">
      <c r="A1" s="95" t="s">
        <v>215</v>
      </c>
    </row>
    <row r="2" spans="1:5" ht="20.25">
      <c r="A2" s="246" t="s">
        <v>171</v>
      </c>
      <c r="B2" s="217"/>
      <c r="C2" s="217"/>
      <c r="D2" s="217"/>
      <c r="E2" s="217"/>
    </row>
    <row r="3" spans="1:6" ht="17.25" customHeight="1">
      <c r="A3" s="35"/>
      <c r="B3" s="35"/>
      <c r="C3" s="244" t="s">
        <v>87</v>
      </c>
      <c r="D3" s="244"/>
      <c r="E3" s="244"/>
      <c r="F3" s="52"/>
    </row>
    <row r="4" spans="1:5" ht="22.5" customHeight="1">
      <c r="A4" s="245" t="s">
        <v>16</v>
      </c>
      <c r="B4" s="245" t="s">
        <v>88</v>
      </c>
      <c r="C4" s="247" t="s">
        <v>229</v>
      </c>
      <c r="D4" s="248"/>
      <c r="E4" s="248"/>
    </row>
    <row r="5" spans="1:5" ht="22.5" customHeight="1">
      <c r="A5" s="245"/>
      <c r="B5" s="245"/>
      <c r="C5" s="85" t="s">
        <v>170</v>
      </c>
      <c r="D5" s="50" t="s">
        <v>116</v>
      </c>
      <c r="E5" s="50" t="s">
        <v>117</v>
      </c>
    </row>
    <row r="6" spans="1:5" ht="19.5" customHeight="1">
      <c r="A6" s="75"/>
      <c r="B6" s="76" t="s">
        <v>141</v>
      </c>
      <c r="C6" s="75"/>
      <c r="D6" s="77"/>
      <c r="E6" s="78"/>
    </row>
    <row r="7" spans="1:5" ht="19.5" customHeight="1">
      <c r="A7" s="78"/>
      <c r="B7" s="79" t="s">
        <v>138</v>
      </c>
      <c r="C7" s="78"/>
      <c r="D7" s="78"/>
      <c r="E7" s="78"/>
    </row>
    <row r="8" spans="1:5" ht="19.5" customHeight="1">
      <c r="A8" s="78"/>
      <c r="B8" s="79" t="s">
        <v>139</v>
      </c>
      <c r="C8" s="78"/>
      <c r="D8" s="78"/>
      <c r="E8" s="78"/>
    </row>
    <row r="9" spans="1:5" ht="19.5" customHeight="1">
      <c r="A9" s="78"/>
      <c r="B9" s="79" t="s">
        <v>140</v>
      </c>
      <c r="C9" s="78"/>
      <c r="D9" s="78"/>
      <c r="E9" s="78"/>
    </row>
    <row r="10" spans="1:5" ht="13.5" customHeight="1">
      <c r="A10" s="5"/>
      <c r="B10" s="5"/>
      <c r="C10" s="5"/>
      <c r="D10" s="5"/>
      <c r="E10" s="5"/>
    </row>
    <row r="11" spans="1:5" ht="13.5" customHeight="1">
      <c r="A11" s="5"/>
      <c r="B11" s="5"/>
      <c r="C11" s="5"/>
      <c r="D11" s="5"/>
      <c r="E11" s="5"/>
    </row>
    <row r="12" spans="1:5" ht="13.5" customHeight="1">
      <c r="A12" s="160" t="s">
        <v>345</v>
      </c>
      <c r="B12" s="5"/>
      <c r="C12" s="5"/>
      <c r="D12" s="5"/>
      <c r="E12" s="5"/>
    </row>
    <row r="13" spans="1:5" ht="13.5" customHeight="1">
      <c r="A13" s="5"/>
      <c r="B13" s="5"/>
      <c r="C13" s="5"/>
      <c r="D13" s="5"/>
      <c r="E13" s="5"/>
    </row>
    <row r="14" spans="1:5" ht="13.5" customHeight="1">
      <c r="A14" s="5"/>
      <c r="B14" s="5"/>
      <c r="C14" s="5"/>
      <c r="D14" s="5"/>
      <c r="E14" s="5"/>
    </row>
    <row r="15" spans="1:5" ht="13.5" customHeight="1">
      <c r="A15" s="5"/>
      <c r="B15" s="5"/>
      <c r="C15" s="5"/>
      <c r="D15" s="5"/>
      <c r="E15" s="5"/>
    </row>
    <row r="16" spans="1:5" ht="13.5" customHeight="1">
      <c r="A16" s="5"/>
      <c r="B16" s="5"/>
      <c r="C16" s="5"/>
      <c r="D16" s="5"/>
      <c r="E16" s="5"/>
    </row>
    <row r="17" spans="1:5" ht="13.5" customHeight="1">
      <c r="A17" s="5"/>
      <c r="B17" s="5"/>
      <c r="C17" s="5"/>
      <c r="D17" s="5"/>
      <c r="E17" s="5"/>
    </row>
    <row r="18" spans="1:5" ht="13.5" customHeight="1">
      <c r="A18" s="5"/>
      <c r="B18" s="5"/>
      <c r="C18" s="5"/>
      <c r="D18" s="5"/>
      <c r="E18" s="5"/>
    </row>
    <row r="19" spans="1:5" ht="13.5" customHeight="1">
      <c r="A19" s="5"/>
      <c r="B19" s="5"/>
      <c r="C19" s="5"/>
      <c r="D19" s="5"/>
      <c r="E19" s="5"/>
    </row>
    <row r="20" spans="1:5" ht="13.5" customHeight="1">
      <c r="A20" s="5"/>
      <c r="B20" s="5"/>
      <c r="C20" s="5"/>
      <c r="D20" s="5"/>
      <c r="E20" s="5"/>
    </row>
    <row r="21" spans="1:5" ht="13.5" customHeight="1">
      <c r="A21" s="5"/>
      <c r="B21" s="5"/>
      <c r="C21" s="5"/>
      <c r="D21" s="5"/>
      <c r="E21" s="5"/>
    </row>
    <row r="22" spans="1:5" ht="13.5" customHeight="1">
      <c r="A22" s="5"/>
      <c r="B22" s="5"/>
      <c r="C22" s="5"/>
      <c r="D22" s="5"/>
      <c r="E22" s="5"/>
    </row>
    <row r="23" spans="1:5" ht="13.5" customHeight="1">
      <c r="A23" s="5"/>
      <c r="B23" s="5"/>
      <c r="C23" s="5"/>
      <c r="D23" s="5"/>
      <c r="E23" s="5"/>
    </row>
    <row r="24" spans="1:5" ht="13.5" customHeight="1">
      <c r="A24" s="5"/>
      <c r="B24" s="5"/>
      <c r="C24" s="5"/>
      <c r="D24" s="5"/>
      <c r="E24" s="5"/>
    </row>
    <row r="25" spans="1:5" ht="13.5" customHeight="1">
      <c r="A25" s="5"/>
      <c r="B25" s="5"/>
      <c r="C25" s="5"/>
      <c r="D25" s="5"/>
      <c r="E25" s="5"/>
    </row>
    <row r="26" spans="1:5" ht="13.5" customHeight="1">
      <c r="A26" s="5"/>
      <c r="B26" s="5"/>
      <c r="C26" s="5"/>
      <c r="D26" s="5"/>
      <c r="E26" s="5"/>
    </row>
    <row r="27" spans="1:5" ht="13.5" customHeight="1">
      <c r="A27" s="5"/>
      <c r="B27" s="5"/>
      <c r="C27" s="5"/>
      <c r="D27" s="5"/>
      <c r="E27" s="5"/>
    </row>
    <row r="28" spans="1:5" ht="13.5" customHeight="1">
      <c r="A28" s="5"/>
      <c r="B28" s="5"/>
      <c r="C28" s="5"/>
      <c r="D28" s="5"/>
      <c r="E28" s="5"/>
    </row>
    <row r="29" spans="1:5" ht="13.5" customHeight="1">
      <c r="A29" s="5"/>
      <c r="B29" s="5"/>
      <c r="C29" s="5"/>
      <c r="D29" s="5"/>
      <c r="E29" s="5"/>
    </row>
    <row r="30" spans="1:5" ht="13.5" customHeight="1">
      <c r="A30" s="5"/>
      <c r="B30" s="5"/>
      <c r="C30" s="5"/>
      <c r="D30" s="5"/>
      <c r="E30" s="5"/>
    </row>
    <row r="31" spans="1:5" ht="13.5" customHeight="1">
      <c r="A31" s="5"/>
      <c r="B31" s="5"/>
      <c r="C31" s="5"/>
      <c r="D31" s="5"/>
      <c r="E31" s="5"/>
    </row>
    <row r="32" spans="1:5" ht="13.5" customHeight="1">
      <c r="A32" s="5"/>
      <c r="B32" s="5"/>
      <c r="C32" s="5"/>
      <c r="D32" s="5"/>
      <c r="E32" s="5"/>
    </row>
    <row r="33" spans="1:5" ht="13.5" customHeight="1">
      <c r="A33" s="5"/>
      <c r="B33" s="5"/>
      <c r="C33" s="5"/>
      <c r="D33" s="5"/>
      <c r="E33" s="5"/>
    </row>
    <row r="34" spans="1:5" ht="13.5" customHeight="1">
      <c r="A34" s="5"/>
      <c r="B34" s="5"/>
      <c r="C34" s="5"/>
      <c r="D34" s="5"/>
      <c r="E34" s="5"/>
    </row>
    <row r="35" spans="1:5" ht="13.5" customHeight="1">
      <c r="A35" s="5"/>
      <c r="B35" s="5"/>
      <c r="C35" s="5"/>
      <c r="D35" s="5"/>
      <c r="E35" s="5"/>
    </row>
    <row r="36" spans="1:5" ht="13.5" customHeight="1">
      <c r="A36" s="5"/>
      <c r="B36" s="5"/>
      <c r="C36" s="5"/>
      <c r="D36" s="5"/>
      <c r="E36" s="5"/>
    </row>
    <row r="37" spans="1:5" ht="13.5" customHeight="1">
      <c r="A37" s="5"/>
      <c r="B37" s="5"/>
      <c r="C37" s="5"/>
      <c r="D37" s="5"/>
      <c r="E37" s="5"/>
    </row>
    <row r="38" spans="1:5" ht="13.5" customHeight="1">
      <c r="A38" s="5"/>
      <c r="B38" s="5"/>
      <c r="C38" s="5"/>
      <c r="D38" s="5"/>
      <c r="E38" s="5"/>
    </row>
    <row r="39" spans="1:5" ht="13.5" customHeight="1">
      <c r="A39" s="5"/>
      <c r="B39" s="5"/>
      <c r="C39" s="5"/>
      <c r="D39" s="5"/>
      <c r="E39" s="5"/>
    </row>
    <row r="40" spans="1:5" ht="13.5" customHeight="1">
      <c r="A40" s="5"/>
      <c r="B40" s="5"/>
      <c r="C40" s="5"/>
      <c r="D40" s="5"/>
      <c r="E40" s="5"/>
    </row>
    <row r="41" spans="1:5" ht="13.5" customHeight="1">
      <c r="A41" s="5"/>
      <c r="B41" s="5"/>
      <c r="C41" s="5"/>
      <c r="D41" s="5"/>
      <c r="E41" s="5"/>
    </row>
    <row r="42" spans="1:5" ht="13.5" customHeight="1">
      <c r="A42" s="5"/>
      <c r="B42" s="5"/>
      <c r="C42" s="5"/>
      <c r="D42" s="5"/>
      <c r="E42" s="5"/>
    </row>
    <row r="43" spans="1:5" ht="13.5" customHeight="1">
      <c r="A43" s="5"/>
      <c r="B43" s="5"/>
      <c r="C43" s="5"/>
      <c r="D43" s="5"/>
      <c r="E43" s="5"/>
    </row>
    <row r="44" spans="1:5" ht="13.5" customHeight="1">
      <c r="A44" s="5"/>
      <c r="B44" s="5"/>
      <c r="C44" s="5"/>
      <c r="D44" s="5"/>
      <c r="E44" s="5"/>
    </row>
    <row r="45" spans="1:5" ht="13.5" customHeight="1">
      <c r="A45" s="5"/>
      <c r="B45" s="5"/>
      <c r="C45" s="5"/>
      <c r="D45" s="5"/>
      <c r="E45" s="5"/>
    </row>
    <row r="46" spans="1:5" ht="13.5" customHeight="1">
      <c r="A46" s="5"/>
      <c r="B46" s="5"/>
      <c r="C46" s="5"/>
      <c r="D46" s="5"/>
      <c r="E46" s="5"/>
    </row>
    <row r="47" spans="1:5" ht="13.5" customHeight="1">
      <c r="A47" s="5"/>
      <c r="B47" s="5"/>
      <c r="C47" s="5"/>
      <c r="D47" s="5"/>
      <c r="E47" s="5"/>
    </row>
    <row r="48" spans="1:5" ht="13.5" customHeight="1">
      <c r="A48" s="5"/>
      <c r="B48" s="5"/>
      <c r="C48" s="5"/>
      <c r="D48" s="5"/>
      <c r="E48" s="5"/>
    </row>
    <row r="49" spans="1:5" ht="13.5" customHeight="1">
      <c r="A49" s="5"/>
      <c r="B49" s="5"/>
      <c r="C49" s="5"/>
      <c r="D49" s="5"/>
      <c r="E49" s="5"/>
    </row>
    <row r="50" spans="1:5" ht="13.5" customHeight="1">
      <c r="A50" s="5"/>
      <c r="B50" s="5"/>
      <c r="C50" s="5"/>
      <c r="D50" s="5"/>
      <c r="E50" s="5"/>
    </row>
    <row r="51" spans="1:5" ht="13.5" customHeight="1">
      <c r="A51" s="5"/>
      <c r="B51" s="5"/>
      <c r="C51" s="5"/>
      <c r="D51" s="5"/>
      <c r="E51" s="5"/>
    </row>
  </sheetData>
  <sheetProtection/>
  <mergeCells count="5">
    <mergeCell ref="C3:E3"/>
    <mergeCell ref="A4:A5"/>
    <mergeCell ref="B4:B5"/>
    <mergeCell ref="A2:E2"/>
    <mergeCell ref="C4:E4"/>
  </mergeCells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8" sqref="D118"/>
    </sheetView>
  </sheetViews>
  <sheetFormatPr defaultColWidth="9.140625" defaultRowHeight="12"/>
  <cols>
    <col min="1" max="1" width="33.140625" style="106" bestFit="1" customWidth="1"/>
    <col min="2" max="3" width="12.00390625" style="106" customWidth="1"/>
    <col min="4" max="4" width="12.00390625" style="169" customWidth="1"/>
    <col min="5" max="5" width="12.00390625" style="177" customWidth="1"/>
    <col min="6" max="8" width="12.00390625" style="106" customWidth="1"/>
    <col min="9" max="16384" width="9.140625" style="106" customWidth="1"/>
  </cols>
  <sheetData>
    <row r="1" spans="1:5" s="104" customFormat="1" ht="13.5" customHeight="1">
      <c r="A1" s="103" t="s">
        <v>241</v>
      </c>
      <c r="D1" s="161"/>
      <c r="E1" s="170"/>
    </row>
    <row r="2" spans="1:8" ht="28.5" customHeight="1">
      <c r="A2" s="105" t="s">
        <v>242</v>
      </c>
      <c r="B2" s="105"/>
      <c r="C2" s="105"/>
      <c r="D2" s="162"/>
      <c r="E2" s="171"/>
      <c r="F2" s="105"/>
      <c r="G2" s="105"/>
      <c r="H2" s="105"/>
    </row>
    <row r="3" spans="1:8" s="109" customFormat="1" ht="18" customHeight="1">
      <c r="A3" s="51"/>
      <c r="B3" s="107"/>
      <c r="C3" s="108"/>
      <c r="D3" s="163"/>
      <c r="E3" s="172"/>
      <c r="F3" s="108"/>
      <c r="G3" s="249" t="s">
        <v>87</v>
      </c>
      <c r="H3" s="249"/>
    </row>
    <row r="4" spans="1:8" ht="18" customHeight="1">
      <c r="A4" s="250" t="s">
        <v>243</v>
      </c>
      <c r="B4" s="252" t="s">
        <v>244</v>
      </c>
      <c r="C4" s="252" t="s">
        <v>245</v>
      </c>
      <c r="D4" s="252"/>
      <c r="E4" s="252"/>
      <c r="F4" s="253" t="s">
        <v>246</v>
      </c>
      <c r="G4" s="253"/>
      <c r="H4" s="253"/>
    </row>
    <row r="5" spans="1:8" ht="18" customHeight="1">
      <c r="A5" s="251"/>
      <c r="B5" s="252"/>
      <c r="C5" s="110" t="s">
        <v>247</v>
      </c>
      <c r="D5" s="164" t="s">
        <v>248</v>
      </c>
      <c r="E5" s="110" t="s">
        <v>283</v>
      </c>
      <c r="F5" s="111" t="s">
        <v>11</v>
      </c>
      <c r="G5" s="112" t="s">
        <v>17</v>
      </c>
      <c r="H5" s="111" t="s">
        <v>283</v>
      </c>
    </row>
    <row r="6" spans="1:8" ht="18" customHeight="1">
      <c r="A6" s="99" t="s">
        <v>203</v>
      </c>
      <c r="B6" s="165">
        <f aca="true" t="shared" si="0" ref="B6:B69">C6+F6</f>
        <v>1190.27</v>
      </c>
      <c r="C6" s="165">
        <f aca="true" t="shared" si="1" ref="C6:C69">SUM(D6,E6)</f>
        <v>1190.27</v>
      </c>
      <c r="D6" s="165">
        <f>SUM(D7:D19)</f>
        <v>1190.27</v>
      </c>
      <c r="E6" s="173">
        <f>SUM(E7:E19)</f>
        <v>0</v>
      </c>
      <c r="F6" s="113">
        <f>SUM(G6:H6)</f>
        <v>0</v>
      </c>
      <c r="G6" s="113">
        <f>SUM(G7:G19)</f>
        <v>0</v>
      </c>
      <c r="H6" s="113">
        <f>SUM(H7:H19)</f>
        <v>0</v>
      </c>
    </row>
    <row r="7" spans="1:8" ht="18" customHeight="1">
      <c r="A7" s="100" t="s">
        <v>249</v>
      </c>
      <c r="B7" s="180">
        <f t="shared" si="0"/>
        <v>238.18</v>
      </c>
      <c r="C7" s="167">
        <f t="shared" si="1"/>
        <v>238.18</v>
      </c>
      <c r="D7" s="166">
        <v>238.18</v>
      </c>
      <c r="E7" s="174"/>
      <c r="F7" s="114">
        <f aca="true" t="shared" si="2" ref="F7:F70">SUM(G7:H7)</f>
        <v>0</v>
      </c>
      <c r="G7" s="115" t="s">
        <v>228</v>
      </c>
      <c r="H7" s="114"/>
    </row>
    <row r="8" spans="1:8" ht="18" customHeight="1">
      <c r="A8" s="100" t="s">
        <v>250</v>
      </c>
      <c r="B8" s="180">
        <f t="shared" si="0"/>
        <v>375.75</v>
      </c>
      <c r="C8" s="166">
        <f t="shared" si="1"/>
        <v>375.75</v>
      </c>
      <c r="D8" s="166">
        <v>375.75</v>
      </c>
      <c r="E8" s="175"/>
      <c r="F8" s="114">
        <f t="shared" si="2"/>
        <v>0</v>
      </c>
      <c r="G8" s="115" t="s">
        <v>228</v>
      </c>
      <c r="H8" s="114"/>
    </row>
    <row r="9" spans="1:8" ht="18" customHeight="1">
      <c r="A9" s="100" t="s">
        <v>251</v>
      </c>
      <c r="B9" s="180">
        <f t="shared" si="0"/>
        <v>18.45</v>
      </c>
      <c r="C9" s="167">
        <f t="shared" si="1"/>
        <v>18.45</v>
      </c>
      <c r="D9" s="166">
        <v>18.45</v>
      </c>
      <c r="E9" s="174"/>
      <c r="F9" s="114">
        <f t="shared" si="2"/>
        <v>0</v>
      </c>
      <c r="G9" s="115" t="s">
        <v>228</v>
      </c>
      <c r="H9" s="114"/>
    </row>
    <row r="10" spans="1:8" ht="18" customHeight="1">
      <c r="A10" s="100" t="s">
        <v>252</v>
      </c>
      <c r="B10" s="180">
        <f t="shared" si="0"/>
        <v>0</v>
      </c>
      <c r="C10" s="167">
        <f t="shared" si="1"/>
        <v>0</v>
      </c>
      <c r="D10" s="167"/>
      <c r="E10" s="174"/>
      <c r="F10" s="114">
        <f t="shared" si="2"/>
        <v>0</v>
      </c>
      <c r="G10" s="115" t="s">
        <v>228</v>
      </c>
      <c r="H10" s="114"/>
    </row>
    <row r="11" spans="1:8" ht="18" customHeight="1">
      <c r="A11" s="100" t="s">
        <v>253</v>
      </c>
      <c r="B11" s="180">
        <f t="shared" si="0"/>
        <v>34.37</v>
      </c>
      <c r="C11" s="167">
        <f t="shared" si="1"/>
        <v>34.37</v>
      </c>
      <c r="D11" s="166">
        <v>34.37</v>
      </c>
      <c r="E11" s="174"/>
      <c r="F11" s="114">
        <f t="shared" si="2"/>
        <v>0</v>
      </c>
      <c r="G11" s="115" t="s">
        <v>228</v>
      </c>
      <c r="H11" s="114"/>
    </row>
    <row r="12" spans="1:8" ht="18" customHeight="1">
      <c r="A12" s="100" t="s">
        <v>284</v>
      </c>
      <c r="B12" s="180">
        <f t="shared" si="0"/>
        <v>127.25</v>
      </c>
      <c r="C12" s="167">
        <f t="shared" si="1"/>
        <v>127.25</v>
      </c>
      <c r="D12" s="166">
        <v>127.25</v>
      </c>
      <c r="E12" s="174"/>
      <c r="F12" s="114">
        <f t="shared" si="2"/>
        <v>0</v>
      </c>
      <c r="G12" s="115" t="s">
        <v>228</v>
      </c>
      <c r="H12" s="114"/>
    </row>
    <row r="13" spans="1:8" ht="18" customHeight="1">
      <c r="A13" s="100" t="s">
        <v>285</v>
      </c>
      <c r="B13" s="180">
        <f t="shared" si="0"/>
        <v>50.9</v>
      </c>
      <c r="C13" s="167">
        <f t="shared" si="1"/>
        <v>50.9</v>
      </c>
      <c r="D13" s="166">
        <v>50.9</v>
      </c>
      <c r="E13" s="174"/>
      <c r="F13" s="114">
        <f t="shared" si="2"/>
        <v>0</v>
      </c>
      <c r="G13" s="115" t="s">
        <v>228</v>
      </c>
      <c r="H13" s="114"/>
    </row>
    <row r="14" spans="1:8" ht="18" customHeight="1">
      <c r="A14" s="100" t="s">
        <v>286</v>
      </c>
      <c r="B14" s="180">
        <f t="shared" si="0"/>
        <v>89.48</v>
      </c>
      <c r="C14" s="167">
        <f t="shared" si="1"/>
        <v>89.48</v>
      </c>
      <c r="D14" s="166">
        <v>89.48</v>
      </c>
      <c r="E14" s="174"/>
      <c r="F14" s="114">
        <f t="shared" si="2"/>
        <v>0</v>
      </c>
      <c r="G14" s="115" t="s">
        <v>228</v>
      </c>
      <c r="H14" s="114"/>
    </row>
    <row r="15" spans="1:8" ht="18" customHeight="1">
      <c r="A15" s="100" t="s">
        <v>287</v>
      </c>
      <c r="B15" s="180">
        <f t="shared" si="0"/>
        <v>26.84</v>
      </c>
      <c r="C15" s="167">
        <f t="shared" si="1"/>
        <v>26.84</v>
      </c>
      <c r="D15" s="166">
        <v>26.84</v>
      </c>
      <c r="E15" s="174"/>
      <c r="F15" s="114">
        <f t="shared" si="2"/>
        <v>0</v>
      </c>
      <c r="G15" s="115" t="s">
        <v>228</v>
      </c>
      <c r="H15" s="114"/>
    </row>
    <row r="16" spans="1:8" ht="18" customHeight="1">
      <c r="A16" s="100" t="s">
        <v>288</v>
      </c>
      <c r="B16" s="180">
        <f t="shared" si="0"/>
        <v>10.93</v>
      </c>
      <c r="C16" s="167">
        <f t="shared" si="1"/>
        <v>10.93</v>
      </c>
      <c r="D16" s="166">
        <v>10.93</v>
      </c>
      <c r="E16" s="174"/>
      <c r="F16" s="114">
        <f t="shared" si="2"/>
        <v>0</v>
      </c>
      <c r="G16" s="115" t="s">
        <v>228</v>
      </c>
      <c r="H16" s="114"/>
    </row>
    <row r="17" spans="1:8" ht="18" customHeight="1">
      <c r="A17" s="100" t="s">
        <v>254</v>
      </c>
      <c r="B17" s="180">
        <f t="shared" si="0"/>
        <v>107.31</v>
      </c>
      <c r="C17" s="167">
        <f t="shared" si="1"/>
        <v>107.31</v>
      </c>
      <c r="D17" s="166">
        <v>107.31</v>
      </c>
      <c r="E17" s="174"/>
      <c r="F17" s="114">
        <f t="shared" si="2"/>
        <v>0</v>
      </c>
      <c r="G17" s="115" t="s">
        <v>228</v>
      </c>
      <c r="H17" s="114"/>
    </row>
    <row r="18" spans="1:8" ht="18" customHeight="1">
      <c r="A18" s="100" t="s">
        <v>289</v>
      </c>
      <c r="B18" s="180">
        <f t="shared" si="0"/>
        <v>0</v>
      </c>
      <c r="C18" s="167">
        <f t="shared" si="1"/>
        <v>0</v>
      </c>
      <c r="D18" s="167"/>
      <c r="E18" s="174"/>
      <c r="F18" s="114">
        <f t="shared" si="2"/>
        <v>0</v>
      </c>
      <c r="G18" s="115" t="s">
        <v>228</v>
      </c>
      <c r="H18" s="114"/>
    </row>
    <row r="19" spans="1:8" ht="18" customHeight="1">
      <c r="A19" s="100" t="s">
        <v>216</v>
      </c>
      <c r="B19" s="180">
        <f t="shared" si="0"/>
        <v>110.81</v>
      </c>
      <c r="C19" s="167">
        <f t="shared" si="1"/>
        <v>110.81</v>
      </c>
      <c r="D19" s="166">
        <v>110.81</v>
      </c>
      <c r="E19" s="174"/>
      <c r="F19" s="114">
        <f t="shared" si="2"/>
        <v>0</v>
      </c>
      <c r="G19" s="115" t="s">
        <v>228</v>
      </c>
      <c r="H19" s="114"/>
    </row>
    <row r="20" spans="1:8" ht="18" customHeight="1">
      <c r="A20" s="99" t="s">
        <v>204</v>
      </c>
      <c r="B20" s="181">
        <f t="shared" si="0"/>
        <v>426.34</v>
      </c>
      <c r="C20" s="168">
        <f t="shared" si="1"/>
        <v>426.34</v>
      </c>
      <c r="D20" s="168">
        <f>SUM(D21:D47)</f>
        <v>221.08999999999997</v>
      </c>
      <c r="E20" s="176">
        <f>SUM(E21:E47)</f>
        <v>205.25</v>
      </c>
      <c r="F20" s="116">
        <f t="shared" si="2"/>
        <v>0</v>
      </c>
      <c r="G20" s="116">
        <f>SUM(G21:G47)</f>
        <v>0</v>
      </c>
      <c r="H20" s="116">
        <f>SUM(H21:H47)</f>
        <v>0</v>
      </c>
    </row>
    <row r="21" spans="1:8" ht="18" customHeight="1">
      <c r="A21" s="100" t="s">
        <v>255</v>
      </c>
      <c r="B21" s="180">
        <f t="shared" si="0"/>
        <v>40.08</v>
      </c>
      <c r="C21" s="166">
        <f t="shared" si="1"/>
        <v>40.08</v>
      </c>
      <c r="D21" s="166">
        <v>20.8</v>
      </c>
      <c r="E21" s="118">
        <v>19.28</v>
      </c>
      <c r="F21" s="117">
        <f t="shared" si="2"/>
        <v>0</v>
      </c>
      <c r="G21" s="118" t="s">
        <v>228</v>
      </c>
      <c r="H21" s="117"/>
    </row>
    <row r="22" spans="1:8" ht="18" customHeight="1">
      <c r="A22" s="100" t="s">
        <v>256</v>
      </c>
      <c r="B22" s="180">
        <f t="shared" si="0"/>
        <v>2.14</v>
      </c>
      <c r="C22" s="166">
        <f t="shared" si="1"/>
        <v>2.14</v>
      </c>
      <c r="D22" s="166">
        <v>2.14</v>
      </c>
      <c r="E22" s="118"/>
      <c r="F22" s="117">
        <f t="shared" si="2"/>
        <v>0</v>
      </c>
      <c r="G22" s="118" t="s">
        <v>228</v>
      </c>
      <c r="H22" s="117"/>
    </row>
    <row r="23" spans="1:8" ht="18" customHeight="1">
      <c r="A23" s="100" t="s">
        <v>290</v>
      </c>
      <c r="B23" s="166">
        <f t="shared" si="0"/>
        <v>4.95</v>
      </c>
      <c r="C23" s="166">
        <f t="shared" si="1"/>
        <v>4.95</v>
      </c>
      <c r="D23" s="166">
        <v>4.95</v>
      </c>
      <c r="E23" s="118"/>
      <c r="F23" s="117">
        <f t="shared" si="2"/>
        <v>0</v>
      </c>
      <c r="G23" s="118" t="s">
        <v>228</v>
      </c>
      <c r="H23" s="117"/>
    </row>
    <row r="24" spans="1:8" ht="18" customHeight="1">
      <c r="A24" s="100" t="s">
        <v>257</v>
      </c>
      <c r="B24" s="166">
        <f t="shared" si="0"/>
        <v>0</v>
      </c>
      <c r="C24" s="166">
        <f t="shared" si="1"/>
        <v>0</v>
      </c>
      <c r="D24" s="166"/>
      <c r="E24" s="118"/>
      <c r="F24" s="117">
        <f t="shared" si="2"/>
        <v>0</v>
      </c>
      <c r="G24" s="118" t="s">
        <v>228</v>
      </c>
      <c r="H24" s="117"/>
    </row>
    <row r="25" spans="1:8" ht="18" customHeight="1">
      <c r="A25" s="100" t="s">
        <v>258</v>
      </c>
      <c r="B25" s="166">
        <f t="shared" si="0"/>
        <v>0</v>
      </c>
      <c r="C25" s="166">
        <f t="shared" si="1"/>
        <v>0</v>
      </c>
      <c r="D25" s="166"/>
      <c r="E25" s="118"/>
      <c r="F25" s="117">
        <f t="shared" si="2"/>
        <v>0</v>
      </c>
      <c r="G25" s="118" t="s">
        <v>228</v>
      </c>
      <c r="H25" s="117"/>
    </row>
    <row r="26" spans="1:8" ht="18" customHeight="1">
      <c r="A26" s="100" t="s">
        <v>259</v>
      </c>
      <c r="B26" s="166">
        <f t="shared" si="0"/>
        <v>0</v>
      </c>
      <c r="C26" s="166">
        <f t="shared" si="1"/>
        <v>0</v>
      </c>
      <c r="D26" s="166"/>
      <c r="E26" s="118"/>
      <c r="F26" s="117">
        <f t="shared" si="2"/>
        <v>0</v>
      </c>
      <c r="G26" s="118" t="s">
        <v>228</v>
      </c>
      <c r="H26" s="117"/>
    </row>
    <row r="27" spans="1:8" ht="18" customHeight="1">
      <c r="A27" s="100" t="s">
        <v>260</v>
      </c>
      <c r="B27" s="166">
        <f t="shared" si="0"/>
        <v>9.54</v>
      </c>
      <c r="C27" s="166">
        <f t="shared" si="1"/>
        <v>9.54</v>
      </c>
      <c r="D27" s="166">
        <v>9.54</v>
      </c>
      <c r="E27" s="118"/>
      <c r="F27" s="117">
        <f t="shared" si="2"/>
        <v>0</v>
      </c>
      <c r="G27" s="118" t="s">
        <v>228</v>
      </c>
      <c r="H27" s="117"/>
    </row>
    <row r="28" spans="1:8" ht="18" customHeight="1">
      <c r="A28" s="100" t="s">
        <v>261</v>
      </c>
      <c r="B28" s="166">
        <f t="shared" si="0"/>
        <v>0</v>
      </c>
      <c r="C28" s="166">
        <f t="shared" si="1"/>
        <v>0</v>
      </c>
      <c r="D28" s="166"/>
      <c r="E28" s="118"/>
      <c r="F28" s="117">
        <f t="shared" si="2"/>
        <v>0</v>
      </c>
      <c r="G28" s="118" t="s">
        <v>228</v>
      </c>
      <c r="H28" s="117"/>
    </row>
    <row r="29" spans="1:8" ht="18" customHeight="1">
      <c r="A29" s="100" t="s">
        <v>262</v>
      </c>
      <c r="B29" s="166">
        <f t="shared" si="0"/>
        <v>0</v>
      </c>
      <c r="C29" s="166">
        <f t="shared" si="1"/>
        <v>0</v>
      </c>
      <c r="D29" s="166"/>
      <c r="E29" s="118"/>
      <c r="F29" s="117">
        <f t="shared" si="2"/>
        <v>0</v>
      </c>
      <c r="G29" s="118" t="s">
        <v>228</v>
      </c>
      <c r="H29" s="117"/>
    </row>
    <row r="30" spans="1:8" ht="18" customHeight="1">
      <c r="A30" s="100" t="s">
        <v>291</v>
      </c>
      <c r="B30" s="166">
        <f t="shared" si="0"/>
        <v>16.64</v>
      </c>
      <c r="C30" s="166">
        <f t="shared" si="1"/>
        <v>16.64</v>
      </c>
      <c r="D30" s="166">
        <v>16.64</v>
      </c>
      <c r="E30" s="118"/>
      <c r="F30" s="117">
        <f t="shared" si="2"/>
        <v>0</v>
      </c>
      <c r="G30" s="118" t="s">
        <v>228</v>
      </c>
      <c r="H30" s="117"/>
    </row>
    <row r="31" spans="1:8" ht="18" customHeight="1">
      <c r="A31" s="101" t="s">
        <v>292</v>
      </c>
      <c r="B31" s="166">
        <f t="shared" si="0"/>
        <v>0</v>
      </c>
      <c r="C31" s="166">
        <f t="shared" si="1"/>
        <v>0</v>
      </c>
      <c r="D31" s="166"/>
      <c r="E31" s="118"/>
      <c r="F31" s="117">
        <f t="shared" si="2"/>
        <v>0</v>
      </c>
      <c r="G31" s="118" t="s">
        <v>228</v>
      </c>
      <c r="H31" s="117"/>
    </row>
    <row r="32" spans="1:8" ht="18" customHeight="1">
      <c r="A32" s="101" t="s">
        <v>217</v>
      </c>
      <c r="B32" s="166">
        <f t="shared" si="0"/>
        <v>1.59</v>
      </c>
      <c r="C32" s="166">
        <f t="shared" si="1"/>
        <v>1.59</v>
      </c>
      <c r="D32" s="166">
        <v>1.59</v>
      </c>
      <c r="E32" s="118"/>
      <c r="F32" s="117">
        <f t="shared" si="2"/>
        <v>0</v>
      </c>
      <c r="G32" s="118" t="s">
        <v>228</v>
      </c>
      <c r="H32" s="117"/>
    </row>
    <row r="33" spans="1:8" ht="18" customHeight="1">
      <c r="A33" s="100" t="s">
        <v>263</v>
      </c>
      <c r="B33" s="117">
        <f t="shared" si="0"/>
        <v>0</v>
      </c>
      <c r="C33" s="117">
        <f t="shared" si="1"/>
        <v>0</v>
      </c>
      <c r="D33" s="166"/>
      <c r="E33" s="118"/>
      <c r="F33" s="117">
        <f t="shared" si="2"/>
        <v>0</v>
      </c>
      <c r="G33" s="118" t="s">
        <v>228</v>
      </c>
      <c r="H33" s="117"/>
    </row>
    <row r="34" spans="1:8" ht="18" customHeight="1">
      <c r="A34" s="100" t="s">
        <v>293</v>
      </c>
      <c r="B34" s="166">
        <f t="shared" si="0"/>
        <v>209.22</v>
      </c>
      <c r="C34" s="166">
        <f t="shared" si="1"/>
        <v>209.22</v>
      </c>
      <c r="D34" s="166">
        <v>23.25</v>
      </c>
      <c r="E34" s="179">
        <v>185.97</v>
      </c>
      <c r="F34" s="117">
        <f t="shared" si="2"/>
        <v>0</v>
      </c>
      <c r="G34" s="118" t="s">
        <v>228</v>
      </c>
      <c r="H34" s="117"/>
    </row>
    <row r="35" spans="1:8" ht="18" customHeight="1">
      <c r="A35" s="100" t="s">
        <v>218</v>
      </c>
      <c r="B35" s="166">
        <f t="shared" si="0"/>
        <v>12.85</v>
      </c>
      <c r="C35" s="166">
        <f t="shared" si="1"/>
        <v>12.85</v>
      </c>
      <c r="D35" s="166">
        <v>12.85</v>
      </c>
      <c r="E35" s="179"/>
      <c r="F35" s="117">
        <f t="shared" si="2"/>
        <v>0</v>
      </c>
      <c r="G35" s="118" t="s">
        <v>228</v>
      </c>
      <c r="H35" s="117"/>
    </row>
    <row r="36" spans="1:8" ht="18" customHeight="1">
      <c r="A36" s="100" t="s">
        <v>219</v>
      </c>
      <c r="B36" s="166">
        <f t="shared" si="0"/>
        <v>0.94</v>
      </c>
      <c r="C36" s="166">
        <f t="shared" si="1"/>
        <v>0.94</v>
      </c>
      <c r="D36" s="166">
        <v>0.94</v>
      </c>
      <c r="E36" s="179"/>
      <c r="F36" s="117">
        <f t="shared" si="2"/>
        <v>0</v>
      </c>
      <c r="G36" s="118" t="s">
        <v>228</v>
      </c>
      <c r="H36" s="117"/>
    </row>
    <row r="37" spans="1:8" ht="18" customHeight="1">
      <c r="A37" s="100" t="s">
        <v>264</v>
      </c>
      <c r="B37" s="117">
        <f t="shared" si="0"/>
        <v>0</v>
      </c>
      <c r="C37" s="117">
        <f t="shared" si="1"/>
        <v>0</v>
      </c>
      <c r="D37" s="166"/>
      <c r="E37" s="118"/>
      <c r="F37" s="117">
        <f t="shared" si="2"/>
        <v>0</v>
      </c>
      <c r="G37" s="118" t="s">
        <v>228</v>
      </c>
      <c r="H37" s="117"/>
    </row>
    <row r="38" spans="1:8" ht="18" customHeight="1">
      <c r="A38" s="100" t="s">
        <v>294</v>
      </c>
      <c r="B38" s="117">
        <f t="shared" si="0"/>
        <v>0</v>
      </c>
      <c r="C38" s="117">
        <f t="shared" si="1"/>
        <v>0</v>
      </c>
      <c r="D38" s="166"/>
      <c r="E38" s="118"/>
      <c r="F38" s="117">
        <f t="shared" si="2"/>
        <v>0</v>
      </c>
      <c r="G38" s="118" t="s">
        <v>228</v>
      </c>
      <c r="H38" s="117"/>
    </row>
    <row r="39" spans="1:8" ht="18" customHeight="1">
      <c r="A39" s="100" t="s">
        <v>265</v>
      </c>
      <c r="B39" s="117">
        <f t="shared" si="0"/>
        <v>0</v>
      </c>
      <c r="C39" s="117">
        <f t="shared" si="1"/>
        <v>0</v>
      </c>
      <c r="D39" s="166"/>
      <c r="E39" s="118"/>
      <c r="F39" s="117">
        <f t="shared" si="2"/>
        <v>0</v>
      </c>
      <c r="G39" s="118" t="s">
        <v>228</v>
      </c>
      <c r="H39" s="117"/>
    </row>
    <row r="40" spans="1:8" ht="18" customHeight="1">
      <c r="A40" s="100" t="s">
        <v>266</v>
      </c>
      <c r="B40" s="117">
        <f t="shared" si="0"/>
        <v>0</v>
      </c>
      <c r="C40" s="117">
        <f t="shared" si="1"/>
        <v>0</v>
      </c>
      <c r="D40" s="166"/>
      <c r="E40" s="118"/>
      <c r="F40" s="117">
        <f t="shared" si="2"/>
        <v>0</v>
      </c>
      <c r="G40" s="118" t="s">
        <v>228</v>
      </c>
      <c r="H40" s="117"/>
    </row>
    <row r="41" spans="1:8" ht="18" customHeight="1">
      <c r="A41" s="100" t="s">
        <v>267</v>
      </c>
      <c r="B41" s="117">
        <f t="shared" si="0"/>
        <v>0</v>
      </c>
      <c r="C41" s="117">
        <f t="shared" si="1"/>
        <v>0</v>
      </c>
      <c r="D41" s="166"/>
      <c r="E41" s="118"/>
      <c r="F41" s="117">
        <f t="shared" si="2"/>
        <v>0</v>
      </c>
      <c r="G41" s="118" t="s">
        <v>228</v>
      </c>
      <c r="H41" s="117"/>
    </row>
    <row r="42" spans="1:8" ht="18" customHeight="1">
      <c r="A42" s="100" t="s">
        <v>268</v>
      </c>
      <c r="B42" s="166">
        <f t="shared" si="0"/>
        <v>4.62</v>
      </c>
      <c r="C42" s="166">
        <f t="shared" si="1"/>
        <v>4.62</v>
      </c>
      <c r="D42" s="166">
        <v>4.62</v>
      </c>
      <c r="E42" s="118"/>
      <c r="F42" s="117">
        <f t="shared" si="2"/>
        <v>0</v>
      </c>
      <c r="G42" s="118" t="s">
        <v>228</v>
      </c>
      <c r="H42" s="117"/>
    </row>
    <row r="43" spans="1:8" ht="18" customHeight="1">
      <c r="A43" s="100" t="s">
        <v>269</v>
      </c>
      <c r="B43" s="166">
        <f t="shared" si="0"/>
        <v>18.2</v>
      </c>
      <c r="C43" s="166">
        <f t="shared" si="1"/>
        <v>18.2</v>
      </c>
      <c r="D43" s="166">
        <v>18.2</v>
      </c>
      <c r="E43" s="118"/>
      <c r="F43" s="117">
        <f t="shared" si="2"/>
        <v>0</v>
      </c>
      <c r="G43" s="118" t="s">
        <v>228</v>
      </c>
      <c r="H43" s="117"/>
    </row>
    <row r="44" spans="1:8" ht="18" customHeight="1">
      <c r="A44" s="101" t="s">
        <v>295</v>
      </c>
      <c r="B44" s="166">
        <f t="shared" si="0"/>
        <v>46.4</v>
      </c>
      <c r="C44" s="166">
        <f t="shared" si="1"/>
        <v>46.4</v>
      </c>
      <c r="D44" s="166">
        <v>46.4</v>
      </c>
      <c r="E44" s="118"/>
      <c r="F44" s="117">
        <f t="shared" si="2"/>
        <v>0</v>
      </c>
      <c r="G44" s="118" t="s">
        <v>228</v>
      </c>
      <c r="H44" s="117"/>
    </row>
    <row r="45" spans="1:8" ht="18" customHeight="1">
      <c r="A45" s="100" t="s">
        <v>270</v>
      </c>
      <c r="B45" s="166">
        <f t="shared" si="0"/>
        <v>53.82</v>
      </c>
      <c r="C45" s="166">
        <f t="shared" si="1"/>
        <v>53.82</v>
      </c>
      <c r="D45" s="166">
        <v>53.82</v>
      </c>
      <c r="E45" s="118"/>
      <c r="F45" s="117">
        <f t="shared" si="2"/>
        <v>0</v>
      </c>
      <c r="G45" s="118" t="s">
        <v>228</v>
      </c>
      <c r="H45" s="117"/>
    </row>
    <row r="46" spans="1:8" ht="18" customHeight="1">
      <c r="A46" s="100" t="s">
        <v>296</v>
      </c>
      <c r="B46" s="117">
        <f t="shared" si="0"/>
        <v>0</v>
      </c>
      <c r="C46" s="117">
        <f t="shared" si="1"/>
        <v>0</v>
      </c>
      <c r="D46" s="166"/>
      <c r="E46" s="118"/>
      <c r="F46" s="117">
        <f t="shared" si="2"/>
        <v>0</v>
      </c>
      <c r="G46" s="118" t="s">
        <v>228</v>
      </c>
      <c r="H46" s="117"/>
    </row>
    <row r="47" spans="1:8" ht="18" customHeight="1">
      <c r="A47" s="100" t="s">
        <v>220</v>
      </c>
      <c r="B47" s="117">
        <f t="shared" si="0"/>
        <v>5.35</v>
      </c>
      <c r="C47" s="117">
        <f t="shared" si="1"/>
        <v>5.35</v>
      </c>
      <c r="D47" s="166">
        <v>5.35</v>
      </c>
      <c r="E47" s="118"/>
      <c r="F47" s="117">
        <f t="shared" si="2"/>
        <v>0</v>
      </c>
      <c r="G47" s="118" t="s">
        <v>228</v>
      </c>
      <c r="H47" s="117"/>
    </row>
    <row r="48" spans="1:8" s="119" customFormat="1" ht="18" customHeight="1">
      <c r="A48" s="99" t="s">
        <v>205</v>
      </c>
      <c r="B48" s="116">
        <f t="shared" si="0"/>
        <v>49.690000000000005</v>
      </c>
      <c r="C48" s="116">
        <f t="shared" si="1"/>
        <v>49.690000000000005</v>
      </c>
      <c r="D48" s="168">
        <f>SUM(D49:D59)</f>
        <v>49.690000000000005</v>
      </c>
      <c r="E48" s="176">
        <f>SUM(E49:E59)</f>
        <v>0</v>
      </c>
      <c r="F48" s="116">
        <f t="shared" si="2"/>
        <v>0</v>
      </c>
      <c r="G48" s="116">
        <f>SUM(G49:G59)</f>
        <v>0</v>
      </c>
      <c r="H48" s="116">
        <f>SUM(H49:H59)</f>
        <v>0</v>
      </c>
    </row>
    <row r="49" spans="1:8" ht="18" customHeight="1">
      <c r="A49" s="100" t="s">
        <v>271</v>
      </c>
      <c r="B49" s="117">
        <f t="shared" si="0"/>
        <v>14.21</v>
      </c>
      <c r="C49" s="117">
        <f t="shared" si="1"/>
        <v>14.21</v>
      </c>
      <c r="D49" s="166">
        <v>14.21</v>
      </c>
      <c r="E49" s="118"/>
      <c r="F49" s="117">
        <f t="shared" si="2"/>
        <v>0</v>
      </c>
      <c r="G49" s="118" t="s">
        <v>228</v>
      </c>
      <c r="H49" s="117"/>
    </row>
    <row r="50" spans="1:8" ht="18" customHeight="1">
      <c r="A50" s="100" t="s">
        <v>272</v>
      </c>
      <c r="B50" s="117">
        <f t="shared" si="0"/>
        <v>26.49</v>
      </c>
      <c r="C50" s="117">
        <f t="shared" si="1"/>
        <v>26.49</v>
      </c>
      <c r="D50" s="166">
        <v>26.49</v>
      </c>
      <c r="E50" s="118"/>
      <c r="F50" s="117">
        <f t="shared" si="2"/>
        <v>0</v>
      </c>
      <c r="G50" s="118" t="s">
        <v>228</v>
      </c>
      <c r="H50" s="117"/>
    </row>
    <row r="51" spans="1:8" ht="18" customHeight="1">
      <c r="A51" s="100" t="s">
        <v>273</v>
      </c>
      <c r="B51" s="117">
        <f t="shared" si="0"/>
        <v>0</v>
      </c>
      <c r="C51" s="117">
        <f t="shared" si="1"/>
        <v>0</v>
      </c>
      <c r="D51" s="166"/>
      <c r="E51" s="118"/>
      <c r="F51" s="117">
        <f t="shared" si="2"/>
        <v>0</v>
      </c>
      <c r="G51" s="118" t="s">
        <v>228</v>
      </c>
      <c r="H51" s="117"/>
    </row>
    <row r="52" spans="1:8" ht="18" customHeight="1">
      <c r="A52" s="100" t="s">
        <v>297</v>
      </c>
      <c r="B52" s="117">
        <f t="shared" si="0"/>
        <v>0</v>
      </c>
      <c r="C52" s="117">
        <f t="shared" si="1"/>
        <v>0</v>
      </c>
      <c r="D52" s="166"/>
      <c r="E52" s="118"/>
      <c r="F52" s="117">
        <f t="shared" si="2"/>
        <v>0</v>
      </c>
      <c r="G52" s="118" t="s">
        <v>228</v>
      </c>
      <c r="H52" s="117"/>
    </row>
    <row r="53" spans="1:8" ht="18" customHeight="1">
      <c r="A53" s="100" t="s">
        <v>274</v>
      </c>
      <c r="B53" s="117">
        <f t="shared" si="0"/>
        <v>0</v>
      </c>
      <c r="C53" s="117">
        <f t="shared" si="1"/>
        <v>0</v>
      </c>
      <c r="D53" s="166"/>
      <c r="E53" s="118"/>
      <c r="F53" s="117">
        <f t="shared" si="2"/>
        <v>0</v>
      </c>
      <c r="G53" s="118" t="s">
        <v>228</v>
      </c>
      <c r="H53" s="117"/>
    </row>
    <row r="54" spans="1:8" ht="18" customHeight="1">
      <c r="A54" s="100" t="s">
        <v>275</v>
      </c>
      <c r="B54" s="117">
        <f t="shared" si="0"/>
        <v>0</v>
      </c>
      <c r="C54" s="117">
        <f t="shared" si="1"/>
        <v>0</v>
      </c>
      <c r="D54" s="166"/>
      <c r="E54" s="118"/>
      <c r="F54" s="117">
        <f t="shared" si="2"/>
        <v>0</v>
      </c>
      <c r="G54" s="118" t="s">
        <v>228</v>
      </c>
      <c r="H54" s="117"/>
    </row>
    <row r="55" spans="1:8" ht="18" customHeight="1">
      <c r="A55" s="100" t="s">
        <v>298</v>
      </c>
      <c r="B55" s="117">
        <f t="shared" si="0"/>
        <v>0</v>
      </c>
      <c r="C55" s="117">
        <f t="shared" si="1"/>
        <v>0</v>
      </c>
      <c r="D55" s="166"/>
      <c r="E55" s="118"/>
      <c r="F55" s="117">
        <f t="shared" si="2"/>
        <v>0</v>
      </c>
      <c r="G55" s="118" t="s">
        <v>228</v>
      </c>
      <c r="H55" s="117"/>
    </row>
    <row r="56" spans="1:8" ht="18" customHeight="1">
      <c r="A56" s="100" t="s">
        <v>276</v>
      </c>
      <c r="B56" s="117">
        <f t="shared" si="0"/>
        <v>0</v>
      </c>
      <c r="C56" s="117">
        <f t="shared" si="1"/>
        <v>0</v>
      </c>
      <c r="D56" s="166"/>
      <c r="E56" s="118"/>
      <c r="F56" s="117">
        <f t="shared" si="2"/>
        <v>0</v>
      </c>
      <c r="G56" s="118" t="s">
        <v>228</v>
      </c>
      <c r="H56" s="117"/>
    </row>
    <row r="57" spans="1:8" ht="18" customHeight="1">
      <c r="A57" s="100" t="s">
        <v>277</v>
      </c>
      <c r="B57" s="117">
        <f t="shared" si="0"/>
        <v>0</v>
      </c>
      <c r="C57" s="117">
        <f t="shared" si="1"/>
        <v>0</v>
      </c>
      <c r="D57" s="166"/>
      <c r="E57" s="118"/>
      <c r="F57" s="117">
        <f t="shared" si="2"/>
        <v>0</v>
      </c>
      <c r="G57" s="118" t="s">
        <v>228</v>
      </c>
      <c r="H57" s="117"/>
    </row>
    <row r="58" spans="1:8" ht="18" customHeight="1">
      <c r="A58" s="100" t="s">
        <v>299</v>
      </c>
      <c r="B58" s="117">
        <f t="shared" si="0"/>
        <v>0</v>
      </c>
      <c r="C58" s="117">
        <f t="shared" si="1"/>
        <v>0</v>
      </c>
      <c r="D58" s="166"/>
      <c r="E58" s="118"/>
      <c r="F58" s="117">
        <f t="shared" si="2"/>
        <v>0</v>
      </c>
      <c r="G58" s="118" t="s">
        <v>228</v>
      </c>
      <c r="H58" s="117"/>
    </row>
    <row r="59" spans="1:8" ht="18" customHeight="1">
      <c r="A59" s="100" t="s">
        <v>300</v>
      </c>
      <c r="B59" s="117">
        <f t="shared" si="0"/>
        <v>8.99</v>
      </c>
      <c r="C59" s="117">
        <f t="shared" si="1"/>
        <v>8.99</v>
      </c>
      <c r="D59" s="166">
        <v>8.99</v>
      </c>
      <c r="E59" s="118"/>
      <c r="F59" s="117">
        <f t="shared" si="2"/>
        <v>0</v>
      </c>
      <c r="G59" s="118" t="s">
        <v>228</v>
      </c>
      <c r="H59" s="117"/>
    </row>
    <row r="60" spans="1:8" s="119" customFormat="1" ht="18" customHeight="1">
      <c r="A60" s="99" t="s">
        <v>301</v>
      </c>
      <c r="B60" s="116">
        <f t="shared" si="0"/>
        <v>0</v>
      </c>
      <c r="C60" s="116">
        <f t="shared" si="1"/>
        <v>0</v>
      </c>
      <c r="D60" s="168">
        <f>SUM(D61:D64)</f>
        <v>0</v>
      </c>
      <c r="E60" s="176">
        <f>SUM(E61:E64)</f>
        <v>0</v>
      </c>
      <c r="F60" s="116">
        <f t="shared" si="2"/>
        <v>0</v>
      </c>
      <c r="G60" s="116">
        <f>SUM(G61:G64)</f>
        <v>0</v>
      </c>
      <c r="H60" s="116">
        <f>SUM(H61:H64)</f>
        <v>0</v>
      </c>
    </row>
    <row r="61" spans="1:8" ht="18" customHeight="1">
      <c r="A61" s="100" t="s">
        <v>221</v>
      </c>
      <c r="B61" s="117">
        <f t="shared" si="0"/>
        <v>0</v>
      </c>
      <c r="C61" s="117">
        <f t="shared" si="1"/>
        <v>0</v>
      </c>
      <c r="D61" s="166"/>
      <c r="E61" s="118"/>
      <c r="F61" s="117">
        <f t="shared" si="2"/>
        <v>0</v>
      </c>
      <c r="G61" s="118" t="s">
        <v>228</v>
      </c>
      <c r="H61" s="117"/>
    </row>
    <row r="62" spans="1:8" ht="18" customHeight="1">
      <c r="A62" s="100" t="s">
        <v>302</v>
      </c>
      <c r="B62" s="117">
        <f t="shared" si="0"/>
        <v>0</v>
      </c>
      <c r="C62" s="117">
        <f t="shared" si="1"/>
        <v>0</v>
      </c>
      <c r="D62" s="166"/>
      <c r="E62" s="118"/>
      <c r="F62" s="117">
        <f t="shared" si="2"/>
        <v>0</v>
      </c>
      <c r="G62" s="118" t="s">
        <v>228</v>
      </c>
      <c r="H62" s="117"/>
    </row>
    <row r="63" spans="1:8" ht="18" customHeight="1">
      <c r="A63" s="100" t="s">
        <v>303</v>
      </c>
      <c r="B63" s="117">
        <f t="shared" si="0"/>
        <v>0</v>
      </c>
      <c r="C63" s="117">
        <f t="shared" si="1"/>
        <v>0</v>
      </c>
      <c r="D63" s="166"/>
      <c r="E63" s="118"/>
      <c r="F63" s="117">
        <f t="shared" si="2"/>
        <v>0</v>
      </c>
      <c r="G63" s="118" t="s">
        <v>228</v>
      </c>
      <c r="H63" s="117"/>
    </row>
    <row r="64" spans="1:8" ht="18" customHeight="1">
      <c r="A64" s="100" t="s">
        <v>304</v>
      </c>
      <c r="B64" s="117">
        <f t="shared" si="0"/>
        <v>0</v>
      </c>
      <c r="C64" s="117">
        <f t="shared" si="1"/>
        <v>0</v>
      </c>
      <c r="D64" s="166"/>
      <c r="E64" s="118"/>
      <c r="F64" s="117">
        <f t="shared" si="2"/>
        <v>0</v>
      </c>
      <c r="G64" s="118" t="s">
        <v>228</v>
      </c>
      <c r="H64" s="117"/>
    </row>
    <row r="65" spans="1:8" s="119" customFormat="1" ht="18" customHeight="1">
      <c r="A65" s="99" t="s">
        <v>305</v>
      </c>
      <c r="B65" s="116">
        <f t="shared" si="0"/>
        <v>0</v>
      </c>
      <c r="C65" s="116">
        <f t="shared" si="1"/>
        <v>0</v>
      </c>
      <c r="D65" s="168">
        <f>SUM(D66:D77)</f>
        <v>0</v>
      </c>
      <c r="E65" s="176">
        <f>SUM(E66:E77)</f>
        <v>0</v>
      </c>
      <c r="F65" s="116">
        <f t="shared" si="2"/>
        <v>0</v>
      </c>
      <c r="G65" s="116">
        <f>SUM(G66:G77)</f>
        <v>0</v>
      </c>
      <c r="H65" s="116">
        <f>SUM(H66:H77)</f>
        <v>0</v>
      </c>
    </row>
    <row r="66" spans="1:8" ht="18" customHeight="1">
      <c r="A66" s="100" t="s">
        <v>306</v>
      </c>
      <c r="B66" s="117">
        <f t="shared" si="0"/>
        <v>0</v>
      </c>
      <c r="C66" s="117">
        <f t="shared" si="1"/>
        <v>0</v>
      </c>
      <c r="D66" s="166"/>
      <c r="E66" s="118"/>
      <c r="F66" s="117">
        <f t="shared" si="2"/>
        <v>0</v>
      </c>
      <c r="G66" s="118" t="s">
        <v>228</v>
      </c>
      <c r="H66" s="117"/>
    </row>
    <row r="67" spans="1:8" ht="18" customHeight="1">
      <c r="A67" s="100" t="s">
        <v>307</v>
      </c>
      <c r="B67" s="117">
        <f t="shared" si="0"/>
        <v>0</v>
      </c>
      <c r="C67" s="117">
        <f t="shared" si="1"/>
        <v>0</v>
      </c>
      <c r="D67" s="166"/>
      <c r="E67" s="118"/>
      <c r="F67" s="117">
        <f t="shared" si="2"/>
        <v>0</v>
      </c>
      <c r="G67" s="118" t="s">
        <v>228</v>
      </c>
      <c r="H67" s="117"/>
    </row>
    <row r="68" spans="1:8" ht="18" customHeight="1">
      <c r="A68" s="100" t="s">
        <v>308</v>
      </c>
      <c r="B68" s="117">
        <f t="shared" si="0"/>
        <v>0</v>
      </c>
      <c r="C68" s="117">
        <f t="shared" si="1"/>
        <v>0</v>
      </c>
      <c r="D68" s="166"/>
      <c r="E68" s="118"/>
      <c r="F68" s="117">
        <f t="shared" si="2"/>
        <v>0</v>
      </c>
      <c r="G68" s="118" t="s">
        <v>228</v>
      </c>
      <c r="H68" s="117"/>
    </row>
    <row r="69" spans="1:8" ht="18" customHeight="1">
      <c r="A69" s="100" t="s">
        <v>309</v>
      </c>
      <c r="B69" s="117">
        <f t="shared" si="0"/>
        <v>0</v>
      </c>
      <c r="C69" s="117">
        <f t="shared" si="1"/>
        <v>0</v>
      </c>
      <c r="D69" s="166"/>
      <c r="E69" s="118"/>
      <c r="F69" s="117">
        <f t="shared" si="2"/>
        <v>0</v>
      </c>
      <c r="G69" s="118" t="s">
        <v>228</v>
      </c>
      <c r="H69" s="117"/>
    </row>
    <row r="70" spans="1:8" ht="18" customHeight="1">
      <c r="A70" s="100" t="s">
        <v>310</v>
      </c>
      <c r="B70" s="117">
        <f aca="true" t="shared" si="3" ref="B70:B111">C70+F70</f>
        <v>0</v>
      </c>
      <c r="C70" s="117">
        <f aca="true" t="shared" si="4" ref="C70:C111">SUM(D70,E70)</f>
        <v>0</v>
      </c>
      <c r="D70" s="166"/>
      <c r="E70" s="118"/>
      <c r="F70" s="117">
        <f t="shared" si="2"/>
        <v>0</v>
      </c>
      <c r="G70" s="118" t="s">
        <v>228</v>
      </c>
      <c r="H70" s="117"/>
    </row>
    <row r="71" spans="1:8" ht="18" customHeight="1">
      <c r="A71" s="100" t="s">
        <v>311</v>
      </c>
      <c r="B71" s="117">
        <f t="shared" si="3"/>
        <v>0</v>
      </c>
      <c r="C71" s="117">
        <f t="shared" si="4"/>
        <v>0</v>
      </c>
      <c r="D71" s="166"/>
      <c r="E71" s="118"/>
      <c r="F71" s="117">
        <f aca="true" t="shared" si="5" ref="F71:F111">SUM(G71:H71)</f>
        <v>0</v>
      </c>
      <c r="G71" s="118" t="s">
        <v>228</v>
      </c>
      <c r="H71" s="117"/>
    </row>
    <row r="72" spans="1:8" ht="18" customHeight="1">
      <c r="A72" s="100" t="s">
        <v>312</v>
      </c>
      <c r="B72" s="117">
        <f t="shared" si="3"/>
        <v>0</v>
      </c>
      <c r="C72" s="117">
        <f t="shared" si="4"/>
        <v>0</v>
      </c>
      <c r="D72" s="166"/>
      <c r="E72" s="118"/>
      <c r="F72" s="117">
        <f t="shared" si="5"/>
        <v>0</v>
      </c>
      <c r="G72" s="118" t="s">
        <v>228</v>
      </c>
      <c r="H72" s="117"/>
    </row>
    <row r="73" spans="1:8" ht="18" customHeight="1">
      <c r="A73" s="100" t="s">
        <v>313</v>
      </c>
      <c r="B73" s="117">
        <f t="shared" si="3"/>
        <v>0</v>
      </c>
      <c r="C73" s="117">
        <f t="shared" si="4"/>
        <v>0</v>
      </c>
      <c r="D73" s="166"/>
      <c r="E73" s="118"/>
      <c r="F73" s="117">
        <f t="shared" si="5"/>
        <v>0</v>
      </c>
      <c r="G73" s="118" t="s">
        <v>228</v>
      </c>
      <c r="H73" s="117"/>
    </row>
    <row r="74" spans="1:8" ht="18" customHeight="1">
      <c r="A74" s="100" t="s">
        <v>314</v>
      </c>
      <c r="B74" s="117">
        <f t="shared" si="3"/>
        <v>0</v>
      </c>
      <c r="C74" s="117">
        <f t="shared" si="4"/>
        <v>0</v>
      </c>
      <c r="D74" s="166"/>
      <c r="E74" s="118"/>
      <c r="F74" s="117">
        <f t="shared" si="5"/>
        <v>0</v>
      </c>
      <c r="G74" s="118" t="s">
        <v>228</v>
      </c>
      <c r="H74" s="117"/>
    </row>
    <row r="75" spans="1:8" ht="18" customHeight="1">
      <c r="A75" s="100" t="s">
        <v>315</v>
      </c>
      <c r="B75" s="117">
        <f t="shared" si="3"/>
        <v>0</v>
      </c>
      <c r="C75" s="117">
        <f t="shared" si="4"/>
        <v>0</v>
      </c>
      <c r="D75" s="166"/>
      <c r="E75" s="118"/>
      <c r="F75" s="117">
        <f t="shared" si="5"/>
        <v>0</v>
      </c>
      <c r="G75" s="118" t="s">
        <v>228</v>
      </c>
      <c r="H75" s="117"/>
    </row>
    <row r="76" spans="1:8" ht="18" customHeight="1">
      <c r="A76" s="100" t="s">
        <v>316</v>
      </c>
      <c r="B76" s="117">
        <f t="shared" si="3"/>
        <v>0</v>
      </c>
      <c r="C76" s="117">
        <f t="shared" si="4"/>
        <v>0</v>
      </c>
      <c r="D76" s="166"/>
      <c r="E76" s="118"/>
      <c r="F76" s="117">
        <f t="shared" si="5"/>
        <v>0</v>
      </c>
      <c r="G76" s="118" t="s">
        <v>228</v>
      </c>
      <c r="H76" s="117"/>
    </row>
    <row r="77" spans="1:8" ht="18" customHeight="1">
      <c r="A77" s="100" t="s">
        <v>278</v>
      </c>
      <c r="B77" s="117">
        <f t="shared" si="3"/>
        <v>0</v>
      </c>
      <c r="C77" s="117">
        <f t="shared" si="4"/>
        <v>0</v>
      </c>
      <c r="D77" s="166"/>
      <c r="E77" s="118"/>
      <c r="F77" s="117">
        <f t="shared" si="5"/>
        <v>0</v>
      </c>
      <c r="G77" s="118" t="s">
        <v>228</v>
      </c>
      <c r="H77" s="117"/>
    </row>
    <row r="78" spans="1:8" s="119" customFormat="1" ht="18" customHeight="1">
      <c r="A78" s="99" t="s">
        <v>317</v>
      </c>
      <c r="B78" s="116">
        <f t="shared" si="3"/>
        <v>0</v>
      </c>
      <c r="C78" s="116">
        <f t="shared" si="4"/>
        <v>0</v>
      </c>
      <c r="D78" s="168">
        <f>SUM(D79:D94)</f>
        <v>0</v>
      </c>
      <c r="E78" s="176">
        <f>SUM(E79:E94)</f>
        <v>0</v>
      </c>
      <c r="F78" s="116">
        <f t="shared" si="5"/>
        <v>0</v>
      </c>
      <c r="G78" s="116">
        <f>SUM(G79:G94)</f>
        <v>0</v>
      </c>
      <c r="H78" s="116">
        <f>SUM(H79:H94)</f>
        <v>0</v>
      </c>
    </row>
    <row r="79" spans="1:8" ht="18" customHeight="1">
      <c r="A79" s="100" t="s">
        <v>306</v>
      </c>
      <c r="B79" s="117">
        <f t="shared" si="3"/>
        <v>0</v>
      </c>
      <c r="C79" s="117">
        <f t="shared" si="4"/>
        <v>0</v>
      </c>
      <c r="D79" s="166"/>
      <c r="E79" s="118"/>
      <c r="F79" s="117">
        <f t="shared" si="5"/>
        <v>0</v>
      </c>
      <c r="G79" s="118" t="s">
        <v>228</v>
      </c>
      <c r="H79" s="117"/>
    </row>
    <row r="80" spans="1:8" ht="18" customHeight="1">
      <c r="A80" s="100" t="s">
        <v>307</v>
      </c>
      <c r="B80" s="117">
        <f t="shared" si="3"/>
        <v>0</v>
      </c>
      <c r="C80" s="117">
        <f t="shared" si="4"/>
        <v>0</v>
      </c>
      <c r="D80" s="166"/>
      <c r="E80" s="118"/>
      <c r="F80" s="117">
        <f t="shared" si="5"/>
        <v>0</v>
      </c>
      <c r="G80" s="118" t="s">
        <v>228</v>
      </c>
      <c r="H80" s="117"/>
    </row>
    <row r="81" spans="1:8" ht="18" customHeight="1">
      <c r="A81" s="100" t="s">
        <v>308</v>
      </c>
      <c r="B81" s="117">
        <f t="shared" si="3"/>
        <v>0</v>
      </c>
      <c r="C81" s="117">
        <f t="shared" si="4"/>
        <v>0</v>
      </c>
      <c r="D81" s="166"/>
      <c r="E81" s="118"/>
      <c r="F81" s="117">
        <f t="shared" si="5"/>
        <v>0</v>
      </c>
      <c r="G81" s="118" t="s">
        <v>228</v>
      </c>
      <c r="H81" s="117"/>
    </row>
    <row r="82" spans="1:8" ht="18" customHeight="1">
      <c r="A82" s="100" t="s">
        <v>309</v>
      </c>
      <c r="B82" s="117">
        <f t="shared" si="3"/>
        <v>0</v>
      </c>
      <c r="C82" s="117">
        <f t="shared" si="4"/>
        <v>0</v>
      </c>
      <c r="D82" s="166"/>
      <c r="E82" s="118"/>
      <c r="F82" s="117">
        <f t="shared" si="5"/>
        <v>0</v>
      </c>
      <c r="G82" s="118" t="s">
        <v>228</v>
      </c>
      <c r="H82" s="117"/>
    </row>
    <row r="83" spans="1:8" ht="18" customHeight="1">
      <c r="A83" s="100" t="s">
        <v>310</v>
      </c>
      <c r="B83" s="117">
        <f t="shared" si="3"/>
        <v>0</v>
      </c>
      <c r="C83" s="117">
        <f t="shared" si="4"/>
        <v>0</v>
      </c>
      <c r="D83" s="166"/>
      <c r="E83" s="118"/>
      <c r="F83" s="117">
        <f t="shared" si="5"/>
        <v>0</v>
      </c>
      <c r="G83" s="118" t="s">
        <v>228</v>
      </c>
      <c r="H83" s="117"/>
    </row>
    <row r="84" spans="1:8" ht="18" customHeight="1">
      <c r="A84" s="100" t="s">
        <v>311</v>
      </c>
      <c r="B84" s="117">
        <f t="shared" si="3"/>
        <v>0</v>
      </c>
      <c r="C84" s="117">
        <f t="shared" si="4"/>
        <v>0</v>
      </c>
      <c r="D84" s="166"/>
      <c r="E84" s="118"/>
      <c r="F84" s="117">
        <f t="shared" si="5"/>
        <v>0</v>
      </c>
      <c r="G84" s="118" t="s">
        <v>228</v>
      </c>
      <c r="H84" s="117"/>
    </row>
    <row r="85" spans="1:8" ht="18" customHeight="1">
      <c r="A85" s="100" t="s">
        <v>312</v>
      </c>
      <c r="B85" s="117">
        <f t="shared" si="3"/>
        <v>0</v>
      </c>
      <c r="C85" s="117">
        <f t="shared" si="4"/>
        <v>0</v>
      </c>
      <c r="D85" s="166"/>
      <c r="E85" s="118"/>
      <c r="F85" s="117">
        <f t="shared" si="5"/>
        <v>0</v>
      </c>
      <c r="G85" s="118" t="s">
        <v>228</v>
      </c>
      <c r="H85" s="117"/>
    </row>
    <row r="86" spans="1:8" ht="18" customHeight="1">
      <c r="A86" s="100" t="s">
        <v>279</v>
      </c>
      <c r="B86" s="117">
        <f t="shared" si="3"/>
        <v>0</v>
      </c>
      <c r="C86" s="117">
        <f t="shared" si="4"/>
        <v>0</v>
      </c>
      <c r="D86" s="166"/>
      <c r="E86" s="118"/>
      <c r="F86" s="117">
        <f t="shared" si="5"/>
        <v>0</v>
      </c>
      <c r="G86" s="118" t="s">
        <v>228</v>
      </c>
      <c r="H86" s="117"/>
    </row>
    <row r="87" spans="1:8" ht="18" customHeight="1">
      <c r="A87" s="100" t="s">
        <v>280</v>
      </c>
      <c r="B87" s="117">
        <f t="shared" si="3"/>
        <v>0</v>
      </c>
      <c r="C87" s="117">
        <f t="shared" si="4"/>
        <v>0</v>
      </c>
      <c r="D87" s="166"/>
      <c r="E87" s="118"/>
      <c r="F87" s="117">
        <f t="shared" si="5"/>
        <v>0</v>
      </c>
      <c r="G87" s="118" t="s">
        <v>228</v>
      </c>
      <c r="H87" s="117"/>
    </row>
    <row r="88" spans="1:8" ht="18" customHeight="1">
      <c r="A88" s="100" t="s">
        <v>281</v>
      </c>
      <c r="B88" s="117">
        <f t="shared" si="3"/>
        <v>0</v>
      </c>
      <c r="C88" s="117">
        <f t="shared" si="4"/>
        <v>0</v>
      </c>
      <c r="D88" s="166"/>
      <c r="E88" s="118"/>
      <c r="F88" s="117">
        <f t="shared" si="5"/>
        <v>0</v>
      </c>
      <c r="G88" s="118" t="s">
        <v>228</v>
      </c>
      <c r="H88" s="117"/>
    </row>
    <row r="89" spans="1:8" ht="18" customHeight="1">
      <c r="A89" s="100" t="s">
        <v>282</v>
      </c>
      <c r="B89" s="117">
        <f t="shared" si="3"/>
        <v>0</v>
      </c>
      <c r="C89" s="117">
        <f t="shared" si="4"/>
        <v>0</v>
      </c>
      <c r="D89" s="166"/>
      <c r="E89" s="118"/>
      <c r="F89" s="117">
        <f t="shared" si="5"/>
        <v>0</v>
      </c>
      <c r="G89" s="118" t="s">
        <v>228</v>
      </c>
      <c r="H89" s="117"/>
    </row>
    <row r="90" spans="1:8" ht="18" customHeight="1">
      <c r="A90" s="100" t="s">
        <v>313</v>
      </c>
      <c r="B90" s="117">
        <f t="shared" si="3"/>
        <v>0</v>
      </c>
      <c r="C90" s="117">
        <f t="shared" si="4"/>
        <v>0</v>
      </c>
      <c r="D90" s="166"/>
      <c r="E90" s="118"/>
      <c r="F90" s="117">
        <f t="shared" si="5"/>
        <v>0</v>
      </c>
      <c r="G90" s="118" t="s">
        <v>228</v>
      </c>
      <c r="H90" s="117"/>
    </row>
    <row r="91" spans="1:8" ht="18" customHeight="1">
      <c r="A91" s="100" t="s">
        <v>314</v>
      </c>
      <c r="B91" s="117">
        <f t="shared" si="3"/>
        <v>0</v>
      </c>
      <c r="C91" s="117">
        <f t="shared" si="4"/>
        <v>0</v>
      </c>
      <c r="D91" s="166"/>
      <c r="E91" s="118"/>
      <c r="F91" s="117">
        <f t="shared" si="5"/>
        <v>0</v>
      </c>
      <c r="G91" s="118" t="s">
        <v>228</v>
      </c>
      <c r="H91" s="117"/>
    </row>
    <row r="92" spans="1:8" ht="18" customHeight="1">
      <c r="A92" s="100" t="s">
        <v>315</v>
      </c>
      <c r="B92" s="117">
        <f t="shared" si="3"/>
        <v>0</v>
      </c>
      <c r="C92" s="117">
        <f t="shared" si="4"/>
        <v>0</v>
      </c>
      <c r="D92" s="166"/>
      <c r="E92" s="118"/>
      <c r="F92" s="117">
        <f t="shared" si="5"/>
        <v>0</v>
      </c>
      <c r="G92" s="118" t="s">
        <v>228</v>
      </c>
      <c r="H92" s="117"/>
    </row>
    <row r="93" spans="1:8" ht="18" customHeight="1">
      <c r="A93" s="100" t="s">
        <v>316</v>
      </c>
      <c r="B93" s="117">
        <f t="shared" si="3"/>
        <v>0</v>
      </c>
      <c r="C93" s="117">
        <f t="shared" si="4"/>
        <v>0</v>
      </c>
      <c r="D93" s="166"/>
      <c r="E93" s="118"/>
      <c r="F93" s="117">
        <f t="shared" si="5"/>
        <v>0</v>
      </c>
      <c r="G93" s="118" t="s">
        <v>228</v>
      </c>
      <c r="H93" s="117"/>
    </row>
    <row r="94" spans="1:8" ht="18" customHeight="1">
      <c r="A94" s="100" t="s">
        <v>222</v>
      </c>
      <c r="B94" s="117">
        <f t="shared" si="3"/>
        <v>0</v>
      </c>
      <c r="C94" s="117">
        <f t="shared" si="4"/>
        <v>0</v>
      </c>
      <c r="D94" s="166"/>
      <c r="E94" s="118"/>
      <c r="F94" s="117">
        <f t="shared" si="5"/>
        <v>0</v>
      </c>
      <c r="G94" s="118" t="s">
        <v>228</v>
      </c>
      <c r="H94" s="117"/>
    </row>
    <row r="95" spans="1:8" s="119" customFormat="1" ht="18" customHeight="1">
      <c r="A95" s="99" t="s">
        <v>318</v>
      </c>
      <c r="B95" s="116">
        <f t="shared" si="3"/>
        <v>0</v>
      </c>
      <c r="C95" s="116">
        <f t="shared" si="4"/>
        <v>0</v>
      </c>
      <c r="D95" s="168">
        <f>SUM(D96:D97)</f>
        <v>0</v>
      </c>
      <c r="E95" s="176">
        <f>SUM(E96:E97)</f>
        <v>0</v>
      </c>
      <c r="F95" s="116">
        <f t="shared" si="5"/>
        <v>0</v>
      </c>
      <c r="G95" s="116">
        <f>SUM(G96:G97)</f>
        <v>0</v>
      </c>
      <c r="H95" s="116">
        <f>SUM(H96:H97)</f>
        <v>0</v>
      </c>
    </row>
    <row r="96" spans="1:8" ht="18" customHeight="1">
      <c r="A96" s="100" t="s">
        <v>319</v>
      </c>
      <c r="B96" s="117">
        <f t="shared" si="3"/>
        <v>0</v>
      </c>
      <c r="C96" s="117">
        <f t="shared" si="4"/>
        <v>0</v>
      </c>
      <c r="D96" s="166"/>
      <c r="E96" s="118"/>
      <c r="F96" s="117">
        <f t="shared" si="5"/>
        <v>0</v>
      </c>
      <c r="G96" s="118" t="s">
        <v>228</v>
      </c>
      <c r="H96" s="117"/>
    </row>
    <row r="97" spans="1:8" ht="18" customHeight="1">
      <c r="A97" s="100" t="s">
        <v>320</v>
      </c>
      <c r="B97" s="117">
        <f t="shared" si="3"/>
        <v>0</v>
      </c>
      <c r="C97" s="117">
        <f t="shared" si="4"/>
        <v>0</v>
      </c>
      <c r="D97" s="166"/>
      <c r="E97" s="118"/>
      <c r="F97" s="117">
        <f t="shared" si="5"/>
        <v>0</v>
      </c>
      <c r="G97" s="118" t="s">
        <v>228</v>
      </c>
      <c r="H97" s="117"/>
    </row>
    <row r="98" spans="1:8" s="119" customFormat="1" ht="18" customHeight="1">
      <c r="A98" s="99" t="s">
        <v>321</v>
      </c>
      <c r="B98" s="116">
        <f t="shared" si="3"/>
        <v>0</v>
      </c>
      <c r="C98" s="116">
        <f t="shared" si="4"/>
        <v>0</v>
      </c>
      <c r="D98" s="168">
        <f>SUM(D99:D103)</f>
        <v>0</v>
      </c>
      <c r="E98" s="176">
        <f>SUM(E99:E103)</f>
        <v>0</v>
      </c>
      <c r="F98" s="116">
        <f t="shared" si="5"/>
        <v>0</v>
      </c>
      <c r="G98" s="116">
        <f>SUM(G99:G103)</f>
        <v>0</v>
      </c>
      <c r="H98" s="116">
        <f>SUM(H99:H103)</f>
        <v>0</v>
      </c>
    </row>
    <row r="99" spans="1:8" ht="18" customHeight="1">
      <c r="A99" s="100" t="s">
        <v>319</v>
      </c>
      <c r="B99" s="117">
        <f t="shared" si="3"/>
        <v>0</v>
      </c>
      <c r="C99" s="117">
        <f t="shared" si="4"/>
        <v>0</v>
      </c>
      <c r="D99" s="166"/>
      <c r="E99" s="118"/>
      <c r="F99" s="117">
        <f t="shared" si="5"/>
        <v>0</v>
      </c>
      <c r="G99" s="118" t="s">
        <v>228</v>
      </c>
      <c r="H99" s="117"/>
    </row>
    <row r="100" spans="1:8" ht="18" customHeight="1">
      <c r="A100" s="100" t="s">
        <v>322</v>
      </c>
      <c r="B100" s="117">
        <f t="shared" si="3"/>
        <v>0</v>
      </c>
      <c r="C100" s="117">
        <f t="shared" si="4"/>
        <v>0</v>
      </c>
      <c r="D100" s="166"/>
      <c r="E100" s="118"/>
      <c r="F100" s="117">
        <f t="shared" si="5"/>
        <v>0</v>
      </c>
      <c r="G100" s="118" t="s">
        <v>228</v>
      </c>
      <c r="H100" s="117"/>
    </row>
    <row r="101" spans="1:8" ht="18" customHeight="1">
      <c r="A101" s="100" t="s">
        <v>323</v>
      </c>
      <c r="B101" s="117">
        <f t="shared" si="3"/>
        <v>0</v>
      </c>
      <c r="C101" s="117">
        <f t="shared" si="4"/>
        <v>0</v>
      </c>
      <c r="D101" s="166"/>
      <c r="E101" s="118"/>
      <c r="F101" s="117">
        <f t="shared" si="5"/>
        <v>0</v>
      </c>
      <c r="G101" s="118" t="s">
        <v>228</v>
      </c>
      <c r="H101" s="117"/>
    </row>
    <row r="102" spans="1:8" ht="18" customHeight="1">
      <c r="A102" s="100" t="s">
        <v>324</v>
      </c>
      <c r="B102" s="117">
        <f t="shared" si="3"/>
        <v>0</v>
      </c>
      <c r="C102" s="117">
        <f t="shared" si="4"/>
        <v>0</v>
      </c>
      <c r="D102" s="166"/>
      <c r="E102" s="118"/>
      <c r="F102" s="117">
        <f t="shared" si="5"/>
        <v>0</v>
      </c>
      <c r="G102" s="118" t="s">
        <v>228</v>
      </c>
      <c r="H102" s="117"/>
    </row>
    <row r="103" spans="1:8" ht="18" customHeight="1">
      <c r="A103" s="100" t="s">
        <v>320</v>
      </c>
      <c r="B103" s="117">
        <f t="shared" si="3"/>
        <v>0</v>
      </c>
      <c r="C103" s="117">
        <f t="shared" si="4"/>
        <v>0</v>
      </c>
      <c r="D103" s="166"/>
      <c r="E103" s="118"/>
      <c r="F103" s="117">
        <f t="shared" si="5"/>
        <v>0</v>
      </c>
      <c r="G103" s="118" t="s">
        <v>228</v>
      </c>
      <c r="H103" s="117"/>
    </row>
    <row r="104" spans="1:8" s="119" customFormat="1" ht="18" customHeight="1">
      <c r="A104" s="99" t="s">
        <v>325</v>
      </c>
      <c r="B104" s="116">
        <f t="shared" si="3"/>
        <v>0</v>
      </c>
      <c r="C104" s="116">
        <f t="shared" si="4"/>
        <v>0</v>
      </c>
      <c r="D104" s="168">
        <f>SUM(D105:D106)</f>
        <v>0</v>
      </c>
      <c r="E104" s="176">
        <f>SUM(E105:E106)</f>
        <v>0</v>
      </c>
      <c r="F104" s="116">
        <f t="shared" si="5"/>
        <v>0</v>
      </c>
      <c r="G104" s="116">
        <f>SUM(G105:G106)</f>
        <v>0</v>
      </c>
      <c r="H104" s="116">
        <f>SUM(H105:H106)</f>
        <v>0</v>
      </c>
    </row>
    <row r="105" spans="1:8" ht="18" customHeight="1">
      <c r="A105" s="100" t="s">
        <v>326</v>
      </c>
      <c r="B105" s="117">
        <f t="shared" si="3"/>
        <v>0</v>
      </c>
      <c r="C105" s="117">
        <f t="shared" si="4"/>
        <v>0</v>
      </c>
      <c r="D105" s="166"/>
      <c r="E105" s="118"/>
      <c r="F105" s="117">
        <f t="shared" si="5"/>
        <v>0</v>
      </c>
      <c r="G105" s="118" t="s">
        <v>228</v>
      </c>
      <c r="H105" s="117"/>
    </row>
    <row r="106" spans="1:8" ht="18" customHeight="1">
      <c r="A106" s="100" t="s">
        <v>327</v>
      </c>
      <c r="B106" s="117">
        <f t="shared" si="3"/>
        <v>0</v>
      </c>
      <c r="C106" s="117">
        <f t="shared" si="4"/>
        <v>0</v>
      </c>
      <c r="D106" s="166"/>
      <c r="E106" s="118"/>
      <c r="F106" s="117">
        <f t="shared" si="5"/>
        <v>0</v>
      </c>
      <c r="G106" s="118" t="s">
        <v>228</v>
      </c>
      <c r="H106" s="117"/>
    </row>
    <row r="107" spans="1:8" s="119" customFormat="1" ht="18" customHeight="1">
      <c r="A107" s="99" t="s">
        <v>328</v>
      </c>
      <c r="B107" s="116">
        <f t="shared" si="3"/>
        <v>0</v>
      </c>
      <c r="C107" s="116">
        <f t="shared" si="4"/>
        <v>0</v>
      </c>
      <c r="D107" s="168">
        <f>SUM(D108:D111)</f>
        <v>0</v>
      </c>
      <c r="E107" s="176">
        <f>SUM(E108:E111)</f>
        <v>0</v>
      </c>
      <c r="F107" s="116">
        <f t="shared" si="5"/>
        <v>0</v>
      </c>
      <c r="G107" s="116">
        <f>SUM(G108:G111)</f>
        <v>0</v>
      </c>
      <c r="H107" s="116">
        <f>SUM(H108:H111)</f>
        <v>0</v>
      </c>
    </row>
    <row r="108" spans="1:8" ht="18" customHeight="1">
      <c r="A108" s="100" t="s">
        <v>329</v>
      </c>
      <c r="B108" s="117">
        <f t="shared" si="3"/>
        <v>0</v>
      </c>
      <c r="C108" s="117">
        <f t="shared" si="4"/>
        <v>0</v>
      </c>
      <c r="D108" s="166"/>
      <c r="E108" s="118"/>
      <c r="F108" s="117">
        <f t="shared" si="5"/>
        <v>0</v>
      </c>
      <c r="G108" s="118" t="s">
        <v>228</v>
      </c>
      <c r="H108" s="117"/>
    </row>
    <row r="109" spans="1:8" ht="18" customHeight="1">
      <c r="A109" s="100" t="s">
        <v>330</v>
      </c>
      <c r="B109" s="117">
        <f t="shared" si="3"/>
        <v>0</v>
      </c>
      <c r="C109" s="117">
        <f t="shared" si="4"/>
        <v>0</v>
      </c>
      <c r="D109" s="166"/>
      <c r="E109" s="118"/>
      <c r="F109" s="117">
        <f t="shared" si="5"/>
        <v>0</v>
      </c>
      <c r="G109" s="118" t="s">
        <v>228</v>
      </c>
      <c r="H109" s="117"/>
    </row>
    <row r="110" spans="1:8" ht="24">
      <c r="A110" s="100" t="s">
        <v>331</v>
      </c>
      <c r="B110" s="117">
        <f t="shared" si="3"/>
        <v>0</v>
      </c>
      <c r="C110" s="117">
        <f t="shared" si="4"/>
        <v>0</v>
      </c>
      <c r="D110" s="166"/>
      <c r="E110" s="118"/>
      <c r="F110" s="117">
        <f t="shared" si="5"/>
        <v>0</v>
      </c>
      <c r="G110" s="118" t="s">
        <v>228</v>
      </c>
      <c r="H110" s="117"/>
    </row>
    <row r="111" spans="1:8" ht="18" customHeight="1">
      <c r="A111" s="100" t="s">
        <v>223</v>
      </c>
      <c r="B111" s="117">
        <f t="shared" si="3"/>
        <v>0</v>
      </c>
      <c r="C111" s="117">
        <f t="shared" si="4"/>
        <v>0</v>
      </c>
      <c r="D111" s="166"/>
      <c r="E111" s="118"/>
      <c r="F111" s="117">
        <f t="shared" si="5"/>
        <v>0</v>
      </c>
      <c r="G111" s="118" t="s">
        <v>228</v>
      </c>
      <c r="H111" s="117"/>
    </row>
    <row r="112" spans="1:8" ht="18" customHeight="1">
      <c r="A112" s="100"/>
      <c r="B112" s="117"/>
      <c r="C112" s="117"/>
      <c r="D112" s="166"/>
      <c r="E112" s="118"/>
      <c r="F112" s="117"/>
      <c r="G112" s="117"/>
      <c r="H112" s="117"/>
    </row>
    <row r="113" spans="1:8" s="119" customFormat="1" ht="18" customHeight="1">
      <c r="A113" s="102" t="s">
        <v>332</v>
      </c>
      <c r="B113" s="168">
        <f>C113+F113</f>
        <v>1666.3</v>
      </c>
      <c r="C113" s="168">
        <f>SUM(D113,E113)</f>
        <v>1666.3</v>
      </c>
      <c r="D113" s="168">
        <f>D6+D20+D48+D60+D65+D78+D95+D98+D104+D107</f>
        <v>1461.05</v>
      </c>
      <c r="E113" s="178">
        <f>E6+E20+E48+E60+E65+E78+E95+E98+E104+E107</f>
        <v>205.25</v>
      </c>
      <c r="F113" s="116">
        <f>SUM(G113:H113)</f>
        <v>0</v>
      </c>
      <c r="G113" s="116">
        <f>G6+G20+G48+G60+G65+G78+G95+G98+G104+G107</f>
        <v>0</v>
      </c>
      <c r="H113" s="116">
        <f>H6+H20+H48+H60+H65+H78+H95+H98+H104+H107</f>
        <v>0</v>
      </c>
    </row>
  </sheetData>
  <sheetProtection/>
  <mergeCells count="5">
    <mergeCell ref="G3:H3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="90" zoomScaleNormal="90" zoomScalePageLayoutView="0" workbookViewId="0" topLeftCell="A1">
      <pane ySplit="4" topLeftCell="A5" activePane="bottomLeft" state="frozen"/>
      <selection pane="topLeft" activeCell="C26" sqref="C26"/>
      <selection pane="bottomLeft" activeCell="A4" sqref="A4:A10"/>
    </sheetView>
  </sheetViews>
  <sheetFormatPr defaultColWidth="10.28125" defaultRowHeight="14.25" customHeight="1"/>
  <cols>
    <col min="1" max="2" width="34.57421875" style="28" customWidth="1"/>
    <col min="3" max="16384" width="10.28125" style="28" customWidth="1"/>
  </cols>
  <sheetData>
    <row r="1" ht="14.25" customHeight="1">
      <c r="A1" s="97" t="s">
        <v>227</v>
      </c>
    </row>
    <row r="2" spans="1:2" ht="32.25" customHeight="1">
      <c r="A2" s="254" t="s">
        <v>179</v>
      </c>
      <c r="B2" s="255"/>
    </row>
    <row r="3" spans="1:2" ht="15" customHeight="1">
      <c r="A3" s="29"/>
      <c r="B3" s="90" t="s">
        <v>181</v>
      </c>
    </row>
    <row r="4" spans="1:2" s="31" customFormat="1" ht="44.25" customHeight="1">
      <c r="A4" s="30" t="s">
        <v>89</v>
      </c>
      <c r="B4" s="30" t="s">
        <v>90</v>
      </c>
    </row>
    <row r="5" spans="1:2" s="32" customFormat="1" ht="44.25" customHeight="1">
      <c r="A5" s="201" t="s">
        <v>91</v>
      </c>
      <c r="B5" s="182">
        <f>SUM(B6:B8)</f>
        <v>47.339999999999996</v>
      </c>
    </row>
    <row r="6" spans="1:2" s="32" customFormat="1" ht="44.25" customHeight="1">
      <c r="A6" s="202" t="s">
        <v>92</v>
      </c>
      <c r="B6" s="183"/>
    </row>
    <row r="7" spans="1:2" s="32" customFormat="1" ht="44.25" customHeight="1">
      <c r="A7" s="202" t="s">
        <v>93</v>
      </c>
      <c r="B7" s="183">
        <v>0.94</v>
      </c>
    </row>
    <row r="8" spans="1:2" s="32" customFormat="1" ht="44.25" customHeight="1">
      <c r="A8" s="202" t="s">
        <v>94</v>
      </c>
      <c r="B8" s="183">
        <v>46.4</v>
      </c>
    </row>
    <row r="9" spans="1:2" s="32" customFormat="1" ht="44.25" customHeight="1">
      <c r="A9" s="202" t="s">
        <v>95</v>
      </c>
      <c r="B9" s="183">
        <v>46.4</v>
      </c>
    </row>
    <row r="10" spans="1:2" s="32" customFormat="1" ht="44.25" customHeight="1">
      <c r="A10" s="202" t="s">
        <v>96</v>
      </c>
      <c r="B10" s="33"/>
    </row>
    <row r="11" s="32" customFormat="1" ht="14.25" customHeight="1">
      <c r="A11" s="34"/>
    </row>
  </sheetData>
  <sheetProtection/>
  <mergeCells count="1">
    <mergeCell ref="A2:B2"/>
  </mergeCells>
  <printOptions horizontalCentered="1" verticalCentered="1"/>
  <pageMargins left="0.412698413" right="0.396825396825397" top="0.992063492063492" bottom="0.992063492063492" header="0.51181" footer="0.51181"/>
  <pageSetup errors="blank" horizontalDpi="600" verticalDpi="600" orientation="portrait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101007</cp:lastModifiedBy>
  <cp:lastPrinted>2019-01-29T06:59:18Z</cp:lastPrinted>
  <dcterms:created xsi:type="dcterms:W3CDTF">2015-12-02T05:28:39Z</dcterms:created>
  <dcterms:modified xsi:type="dcterms:W3CDTF">2019-01-31T02:17:34Z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{71010B7B-E53C-4A80-84C6-7659E21A10AE}</vt:lpwstr>
  </property>
</Properties>
</file>